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tabRatio="745" activeTab="3"/>
  </bookViews>
  <sheets>
    <sheet name="Instrukcja" sheetId="1" r:id="rId1"/>
    <sheet name="Bilans jed. budż. i sam. zak. b" sheetId="2" r:id="rId2"/>
    <sheet name="Rachunek Zysków i Strat" sheetId="3" r:id="rId3"/>
    <sheet name="Zestawienie zmian funduszu" sheetId="4" r:id="rId4"/>
    <sheet name="Informacja dodatkowa" sheetId="5" r:id="rId5"/>
    <sheet name="Zm. wartości początkowej WNiP" sheetId="6" r:id="rId6"/>
    <sheet name="Zm. wartości umorzenia WNiP" sheetId="7" r:id="rId7"/>
    <sheet name="Odp. aktua. - aktywa finan. " sheetId="8" r:id="rId8"/>
    <sheet name="Wart. gruntów użyt. wiecz." sheetId="9" r:id="rId9"/>
    <sheet name="Wart. nieamor. lub nieuma. ŚT" sheetId="10" r:id="rId10"/>
    <sheet name="Odp. aktua. wart. należ." sheetId="11" r:id="rId11"/>
    <sheet name="Stan rezerw" sheetId="12" r:id="rId12"/>
    <sheet name="Długoterminowe zobowiązania" sheetId="13" r:id="rId13"/>
    <sheet name="Wykaz pozycji czyn i bier." sheetId="14" r:id="rId14"/>
    <sheet name="Odp. aktua. wartość zapasów" sheetId="15" r:id="rId15"/>
    <sheet name="Arkusz1" sheetId="16" r:id="rId16"/>
  </sheets>
  <definedNames/>
  <calcPr fullCalcOnLoad="1"/>
</workbook>
</file>

<file path=xl/comments2.xml><?xml version="1.0" encoding="utf-8"?>
<comments xmlns="http://schemas.openxmlformats.org/spreadsheetml/2006/main">
  <authors>
    <author>Mirosław Typek</author>
  </authors>
  <commentList>
    <comment ref="A7" authorId="0">
      <text>
        <r>
          <rPr>
            <sz val="8"/>
            <rFont val="Tahoma"/>
            <family val="2"/>
          </rPr>
          <t xml:space="preserve">
Wn konto 020 „Wartości niematerialne i prawne” – analityka „Podstawowe i pozostałe wartości niematerialne i prawne”,
pomniejszone o
Ma konto 071 „Umorzenie środków trwałych oraz wartości niematerialnych i prawnych” – analityka „Wartości niematerialne i prawne (podstawowe)”,
oraz
Ma konto 072 „Umorzenie pozostałych środków trwałych, wartości niematerialnych i prawnych oraz zbiorów bibliotecznych”</t>
        </r>
      </text>
    </comment>
    <comment ref="A10" authorId="0">
      <text>
        <r>
          <rPr>
            <sz val="8"/>
            <rFont val="Tahoma"/>
            <family val="2"/>
          </rPr>
          <t xml:space="preserve">
Wn konto 011 „Środki trwałe” – analityka „Grunty”, w tym grunty stanowiące własność JST, przekazane w użytkowanie wieczyste innym podmiotom,
Wn konto 011 „Środki trwałe” – analityka „Prawo wieczystego użytkowania gruntów”,
pomniejszone o
Ma konto 071 „Umorzenie środków trwałych oraz wartości niematerialnych i prawnych” – analityka „Prawo wieczystego użytkowania gruntów”
</t>
        </r>
      </text>
    </comment>
    <comment ref="A11" authorId="0">
      <text>
        <r>
          <rPr>
            <sz val="8"/>
            <rFont val="Tahoma"/>
            <family val="2"/>
          </rPr>
          <t xml:space="preserve">
Wn konto 011 „Grunty” – analityka „Grunty stanowiące w własność jednostki samorządu terytorialnego, przekazane w użytkowanie wieczyste innym podmiotom”</t>
        </r>
      </text>
    </comment>
    <comment ref="A12" authorId="0">
      <text>
        <r>
          <rPr>
            <sz val="8"/>
            <rFont val="Tahoma"/>
            <family val="2"/>
          </rPr>
          <t xml:space="preserve">
Wn konto 011 „Środki trwałe” – analityka „Budynki, lokale, obiekty inżynierii lądowej i wodnej”, co najmniej według obiektów inwentarzowych,
pomniejszone o
Ma konto 071 „Umorzenie środków trwałych oraz wartości niematerialnych i prawnych” – analityka jw.
</t>
        </r>
      </text>
    </comment>
    <comment ref="A13" authorId="0">
      <text>
        <r>
          <rPr>
            <sz val="8"/>
            <rFont val="Tahoma"/>
            <family val="2"/>
          </rPr>
          <t xml:space="preserve">
Wn konto 011 „Środki trwałe” – analityka „Urządzenia techniczne i maszyny”,
pomniejszone o
Ma konto 071 „Umorzenie środków trwałych oraz wartości niematerialnych i prawnych” – analityka jw.
</t>
        </r>
      </text>
    </comment>
    <comment ref="A14" authorId="0">
      <text>
        <r>
          <rPr>
            <sz val="8"/>
            <rFont val="Tahoma"/>
            <family val="2"/>
          </rPr>
          <t xml:space="preserve">
Wn konto 011 „Środki trwałe” – analityka „Środki transportu”,
pomniejszone o
Ma konto 071 „Umorzenie środków trwałych oraz wartości niematerialnych i prawnych” – analityka jw.
</t>
        </r>
      </text>
    </comment>
    <comment ref="A15" authorId="0">
      <text>
        <r>
          <rPr>
            <sz val="8"/>
            <rFont val="Tahoma"/>
            <family val="2"/>
          </rPr>
          <t xml:space="preserve">
Saldo analityczne konta 011 „Środki trwałe” w zakresie grupy 8. i 9. minus ich umorzenie i odpis z tytułu trwałej utraty wartości (konto 071 „Umorzenie środków trwałych oraz wartości niematerialnych i prawnych”).
Konto 017 „Sprzęt wojskowy” pomniejszone o umorzenie ujęte na koncie 077 „Umorzenie sprzętu wojskowego”.
W pozycji tej wykazuje się również konto 016 „Dobra kultury” w wartości początkowej
</t>
        </r>
      </text>
    </comment>
    <comment ref="A16" authorId="0">
      <text>
        <r>
          <rPr>
            <sz val="8"/>
            <rFont val="Tahoma"/>
            <family val="2"/>
          </rPr>
          <t xml:space="preserve">
Wn konto 080 „Środki trwałe w budowie (inwestycje)” – analityka co najmniej według zadań,
pomniejszone o
odpisy z tytułu trwałej utraty wartości
</t>
        </r>
      </text>
    </comment>
    <comment ref="A17" authorId="0">
      <text>
        <r>
          <rPr>
            <sz val="8"/>
            <rFont val="Tahoma"/>
            <family val="2"/>
          </rPr>
          <t xml:space="preserve">
Wn konto 201 „Rozrachunki z dostawcami” – analityka według kontrahentów, zaliczki na poczet środków trwałych w budowie (inwestycji),
pomniejszone o
Ma konto 290 „Odpisy aktualizujące należności” – analityka jw.,
lub, w zależności od rozwiązań rachunkowości,
Wn konto 240 „Pozostałe rozrachunki” – analityka „Zaliczki na poczet inwestycji”, jeśli nie zostały ujęte na koncie 201,
pomniejszone o
Ma konto 290 „Odpisy aktualizujące należności” – analityka jw.
</t>
        </r>
      </text>
    </comment>
    <comment ref="A18" authorId="0">
      <text>
        <r>
          <rPr>
            <sz val="8"/>
            <rFont val="Tahoma"/>
            <family val="2"/>
          </rPr>
          <t xml:space="preserve">
Wn konto 226 „Długoterminowe należności budżetowe” – analityka według tytułów długoterminowych należności i kontrahentów,
pomniejszone o
Ma konto 290 „Odpisy aktualizujące należności” – analityka jw.
</t>
        </r>
      </text>
    </comment>
    <comment ref="A20" authorId="0">
      <text>
        <r>
          <rPr>
            <sz val="8"/>
            <rFont val="Tahoma"/>
            <family val="2"/>
          </rPr>
          <t xml:space="preserve">
Wn konto 030 „Długoterminowe aktywa finansowe” – analityka „Akcje i udziały”,
pomniejszone o
Ma konto 073 „Odpisy aktualizujące długoterminowe aktywa finansowe” – analityka jw.
</t>
        </r>
      </text>
    </comment>
    <comment ref="A21" authorId="0">
      <text>
        <r>
          <rPr>
            <sz val="8"/>
            <rFont val="Tahoma"/>
            <family val="2"/>
          </rPr>
          <t xml:space="preserve">
Wn konto 030 „Długoterminowe aktywa finansowe” – analityka według składników pozostałych papierów wartościowych długoterminowych,
pomniejszone o
Ma konto 073 „Odpisy aktualizujące długoterminowe aktywa finansowe” – analityka jw.
</t>
        </r>
      </text>
    </comment>
    <comment ref="A22" authorId="0">
      <text>
        <r>
          <rPr>
            <sz val="8"/>
            <rFont val="Tahoma"/>
            <family val="2"/>
          </rPr>
          <t xml:space="preserve">
Wn konto 030 „Długoterminowe aktywa finansowe” – analityka według składników innych długoterminowych aktywów finansowych,
pomniejszone o
Ma konto 073 „Odpisy aktualizujące” – analityka jw.
</t>
        </r>
      </text>
    </comment>
    <comment ref="A23" authorId="0">
      <text>
        <r>
          <rPr>
            <sz val="8"/>
            <rFont val="Tahoma"/>
            <family val="2"/>
          </rPr>
          <t xml:space="preserve">
Wn konto 015 „Mienie zlikwidowanych jednostek” – analityka wynikająca z bilansu likwidacyjnego</t>
        </r>
      </text>
    </comment>
    <comment ref="A26" authorId="0">
      <text>
        <r>
          <rPr>
            <sz val="8"/>
            <rFont val="Tahoma"/>
            <family val="2"/>
          </rPr>
          <t xml:space="preserve">
Wn konto 310 „Materiały” – analityka w przypadku ewidencji ilościowo-wartościowej według rodzajów i grup asortymentów materiałów, dodatkowo według miejsc przechowywania i powierzonej odpowiedzialności, a w przypadku ewidencji wartościowej – według miejsc przechowywania i powierzonej odpowiedzialności,
plus Wn lub minus Ma konto 340 „Odchylenia od cen ewidencyjnych materiałów i towarów” – analityka „Materiały” prowadzona w przypadku zastosowania cen ewidencyjnych według rodzajów lub grup,
Wn konto 300 „Rozliczenie zakupu” – analityka w zakresie materiałów,
Wn konto 640 „Rozliczenia międzyokresowe kosztów” – analityka dotycząca np. kosztów transportu
</t>
        </r>
      </text>
    </comment>
    <comment ref="A27" authorId="0">
      <text>
        <r>
          <rPr>
            <sz val="8"/>
            <rFont val="Tahoma"/>
            <family val="2"/>
          </rPr>
          <t xml:space="preserve">
Wn konto 500 „Koszty działalności podstawowej” – analityka „Półprodukty i produkty w toku”,
Wn konto 530 „Koszty działalności pomocniczej” – analityka „Półprodukty i produkty w toku”,
Wn konto 600 „Produkty gotowe i półfabrykaty” – analityka „Półfabrykaty” według rodzajów i grup, miejsc składowania i osób odpowiedzialnych,
plus Wn konto 620 lub minus Ma konto 620 „Odchylenia od cen ewidencyjnych produktów” – analityka dla półfabrykatów w przypadku zastosowania cen ewidencyjnych półfabrykatów
</t>
        </r>
      </text>
    </comment>
    <comment ref="A28" authorId="0">
      <text>
        <r>
          <rPr>
            <sz val="8"/>
            <rFont val="Tahoma"/>
            <family val="2"/>
          </rPr>
          <t xml:space="preserve">
Wn konto 600 „Produkty gotowe i półfabrykaty” – analityka „Produkty gotowe”,
plus Wn konto 620 lub minus Ma konto 620 „Odchylenia od cen ewidencyjnych produktów” – analityka jw.
</t>
        </r>
      </text>
    </comment>
    <comment ref="A29" authorId="0">
      <text>
        <r>
          <rPr>
            <sz val="8"/>
            <rFont val="Tahoma"/>
            <family val="2"/>
          </rPr>
          <t xml:space="preserve">
Wn konto 330 „Towary” – analityka według miejsc przechowywania i osób odpowiedzialnych oraz w przypadku ewidencji ilościowo-wartościowej – według rodzajów i grup,
Wn konto 300 „Rozliczenie zakupów” – analityka według towarów,
skorygowana o
Ma konto 340 „Odchylenia od cen ewidencyjnych materiałów i towarów” – analityka według rodzajów i grup towarów
</t>
        </r>
      </text>
    </comment>
    <comment ref="A31" authorId="0">
      <text>
        <r>
          <rPr>
            <sz val="8"/>
            <rFont val="Tahoma"/>
            <family val="2"/>
          </rPr>
          <t xml:space="preserve">
Wn konto 201 „Rozrachunki z odbiorcami i dostawcami” – analityka według podziałek klasyfikacji budżetowej, kontrahentów oraz w przypadku rozliczeń w walutach – według poszczególnych walut obcych,
pomniejszone o
Ma konto 290 „Odpisy aktualizujące należności” – analityka według kontrahentów lub odpis ogólny
</t>
        </r>
      </text>
    </comment>
    <comment ref="A32" authorId="0">
      <text>
        <r>
          <rPr>
            <sz val="8"/>
            <rFont val="Tahoma"/>
            <family val="2"/>
          </rPr>
          <t xml:space="preserve">
Wn konto 225 „Rozrachunki z budżetami” – analityka według podziałek klasyfikacji budżetowej oraz tytułów rozliczeń z budżetem</t>
        </r>
      </text>
    </comment>
    <comment ref="A33" authorId="0">
      <text>
        <r>
          <rPr>
            <sz val="8"/>
            <rFont val="Tahoma"/>
            <family val="2"/>
          </rPr>
          <t xml:space="preserve">
Wn konto 229 „Pozostałe rozrachunki publicznoprawne” – analityka według podziałek klasyfikacji budżetowej, poszczególnych tytułów oraz podmiotów, z którymi dokonywane są rozliczenia</t>
        </r>
      </text>
    </comment>
    <comment ref="A34" authorId="0">
      <text>
        <r>
          <rPr>
            <sz val="8"/>
            <rFont val="Tahoma"/>
            <family val="2"/>
          </rPr>
          <t xml:space="preserve">
Wn konto 221 „Należności z tytułu dochodów budżetowych” – analityka według podziałek klasyfikacji budżetowej, kontrahentów/podatników, budżetów oraz w przypadku rozliczeń w walutach – według poszczególnych walut obcych,
pomniejszone o
Ma konto 290 „Odpisy aktualizujące należności” – analityka według podziałek klasyfikacji i kontrahentów lub ogólny odpis
oraz
pozostałe, które nie zostały wykazane, wykazujące saldo:
Wn konto 229,
Wn konto 231,
Wn konto 234,
Wn konto 240,
Wn konto 224
– analityka według podziałek klasyfikacji, kontrahentów i tytułów oraz w przypadku rozliczeń w walutach – według poszczególnych walut obcych,
pomniejszone o
Ma konto 290 „Odpisy aktualizujące należności” – analityka jw. lub odpis ogólny
</t>
        </r>
      </text>
    </comment>
    <comment ref="A35" authorId="0">
      <text>
        <r>
          <rPr>
            <sz val="8"/>
            <rFont val="Tahoma"/>
            <family val="2"/>
          </rPr>
          <t xml:space="preserve">
Wn konto 222 „Rozliczenie dochodów budżetowych”,
Wn konto 223 „Rozliczenie wydatków budżetowych”.
Komentarz do konta nie przewiduje wystąpienia salda na koniec roku po stronie:
Wn konto 222 „Rozliczenia dochodów budżetowych”
lub
Wn konto 223 „Rozliczenia wydatków budżetowych”</t>
        </r>
      </text>
    </comment>
    <comment ref="A37" authorId="0">
      <text>
        <r>
          <rPr>
            <sz val="8"/>
            <rFont val="Tahoma"/>
            <family val="2"/>
          </rPr>
          <t xml:space="preserve">
Wn konto 101 „Kasa”</t>
        </r>
      </text>
    </comment>
    <comment ref="A38" authorId="0">
      <text>
        <r>
          <rPr>
            <sz val="8"/>
            <rFont val="Tahoma"/>
            <family val="2"/>
          </rPr>
          <t xml:space="preserve">
Wn konto 130 „Rachunek bieżący jednostki” – analityka według rachunków dochodów i wydatków,
Wn konto 131 „Rachunek bieżący samorządowych zakładów budżetowych”,
Wn konto 132 „Rachunek dochodów jednostek budżetowych”,
Wn konto 135 „Rachunek środków funduszy specjalnego przeznaczenia” – analityka według rachunków,
Wn konto 139 „Inne rachunki bankowe” – analityka według rachunków
</t>
        </r>
      </text>
    </comment>
    <comment ref="A39" authorId="0">
      <text>
        <r>
          <rPr>
            <sz val="8"/>
            <rFont val="Tahoma"/>
            <family val="2"/>
          </rPr>
          <t xml:space="preserve">
Wn konto 136 „Rachunek państwowych funduszy celowych” – analityka według rachunków</t>
        </r>
      </text>
    </comment>
    <comment ref="A40" authorId="0">
      <text>
        <r>
          <rPr>
            <sz val="8"/>
            <rFont val="Tahoma"/>
            <family val="2"/>
          </rPr>
          <t xml:space="preserve">
Wn konto 140 „Krótkoterminowe aktywa finansowe” – analityka „Czeki i weksle” według poszczególnych składników innych środków pieniężnych oraz osób, którym powierzono odpowiedzialność,
Wn konto 141 „Środki pieniężne w drodze”
</t>
        </r>
      </text>
    </comment>
    <comment ref="A41" authorId="0">
      <text>
        <r>
          <rPr>
            <sz val="8"/>
            <rFont val="Tahoma"/>
            <family val="2"/>
          </rPr>
          <t xml:space="preserve">
Wn konto 140 „Krótkoterminowe aktywa finansowe” – analityka „Akcje i udziały” według składników akcji i udziałów osób, którym powierzono odpowiedzialność</t>
        </r>
      </text>
    </comment>
    <comment ref="A42" authorId="0">
      <text>
        <r>
          <rPr>
            <sz val="8"/>
            <rFont val="Tahoma"/>
            <family val="2"/>
          </rPr>
          <t xml:space="preserve">
Wn konto 140 „Krótkoterminowe aktywa finansowe” – analityka według składników innych papierów wartościowych osób, którym powierzono odpowiedzialność</t>
        </r>
      </text>
    </comment>
    <comment ref="A43" authorId="0">
      <text>
        <r>
          <rPr>
            <sz val="8"/>
            <rFont val="Tahoma"/>
            <family val="2"/>
          </rPr>
          <t xml:space="preserve">
Wn konto 140 „Krótkoterminowe aktywa finansowe” – analityka według składników innych krótkoterminowych aktywów finansowych oraz osób, którym powierzono odpowiedzialność</t>
        </r>
      </text>
    </comment>
    <comment ref="A44" authorId="0">
      <text>
        <r>
          <rPr>
            <sz val="8"/>
            <rFont val="Tahoma"/>
            <family val="2"/>
          </rPr>
          <t xml:space="preserve">
Wn konto 640 „Rozliczenia międzyokresowe kosztów” – analityka według tytułów rozliczeń</t>
        </r>
      </text>
    </comment>
    <comment ref="E7" authorId="0">
      <text>
        <r>
          <rPr>
            <sz val="8"/>
            <rFont val="Tahoma"/>
            <family val="2"/>
          </rPr>
          <t xml:space="preserve">
Ma konto 800 „Fundusz jednostki”</t>
        </r>
      </text>
    </comment>
    <comment ref="E9" authorId="0">
      <text>
        <r>
          <rPr>
            <sz val="8"/>
            <rFont val="Tahoma"/>
            <family val="2"/>
          </rPr>
          <t xml:space="preserve">
Ma konto 860 „Wynik finansowy”</t>
        </r>
      </text>
    </comment>
    <comment ref="E10" authorId="0">
      <text>
        <r>
          <rPr>
            <sz val="8"/>
            <rFont val="Tahoma"/>
            <family val="2"/>
          </rPr>
          <t xml:space="preserve">
Wn konto 860 „Wynik finansowy”</t>
        </r>
      </text>
    </comment>
    <comment ref="E11" authorId="0">
      <text>
        <r>
          <rPr>
            <sz val="8"/>
            <rFont val="Tahoma"/>
            <family val="2"/>
          </rPr>
          <t xml:space="preserve">
Wn konto 820 „Rozliczenie wyniku finansowego” – analityka „Nadwyżka środków obrotowych”.W tym miejscu nie jest możliwe zaprezentowanie salda konta 870 z uwagi na konieczność przeksięgowania na zamknięcie roku na konto 860 „Wynik finansowy”
</t>
        </r>
      </text>
    </comment>
    <comment ref="E12" authorId="0">
      <text>
        <r>
          <rPr>
            <sz val="8"/>
            <rFont val="Tahoma"/>
            <family val="2"/>
          </rPr>
          <t xml:space="preserve">
Ma konto 855 „Fundusz mienia zlikwidowanych jednostek” – ewidencja według funduszy po zlikwidowanych jednostkach</t>
        </r>
      </text>
    </comment>
    <comment ref="E13" authorId="0">
      <text>
        <r>
          <rPr>
            <sz val="8"/>
            <rFont val="Tahoma"/>
            <family val="2"/>
          </rPr>
          <t xml:space="preserve">
Pozycja ta nie dotyczy JST oraz jej jednostek organziacyjnych</t>
        </r>
      </text>
    </comment>
    <comment ref="E14" authorId="0">
      <text>
        <r>
          <rPr>
            <sz val="8"/>
            <rFont val="Tahoma"/>
            <family val="2"/>
          </rPr>
          <t xml:space="preserve">
Ma konto 853 „Fundusze celowe” – analityka według każdego funduszu oddzielnie</t>
        </r>
      </text>
    </comment>
    <comment ref="E16" authorId="0">
      <text>
        <r>
          <rPr>
            <sz val="8"/>
            <rFont val="Tahoma"/>
            <family val="2"/>
          </rPr>
          <t xml:space="preserve">
Ma konta zespołu 2 – analityka „Zobowiązania długoterminowe” według tytułów, kontrahentów oraz w przypadku rozliczeń w walutach – według poszczególnych walut obcych</t>
        </r>
      </text>
    </comment>
    <comment ref="E18" authorId="0">
      <text>
        <r>
          <rPr>
            <sz val="8"/>
            <rFont val="Tahoma"/>
            <family val="2"/>
          </rPr>
          <t xml:space="preserve">
Ma konto 201 „Rozrachunki z odbiorcami i dostawcami” – analityka „Dostawcy” według podziałek klasyfikacji budżetowej, kontrahentów oraz w przypadku rozliczeń w walutach – według poszczególnych walut obcych,
Ma konto 300 „Rozliczenie zakupu – dostawy niefakturowane” – analityka według dostaw niefakturowanych,
</t>
        </r>
      </text>
    </comment>
    <comment ref="E19" authorId="0">
      <text>
        <r>
          <rPr>
            <sz val="8"/>
            <rFont val="Tahoma"/>
            <family val="2"/>
          </rPr>
          <t xml:space="preserve">
Ma konto 225 „Rozrachunki z budżetami” – analityka według tytułów rozliczeń</t>
        </r>
      </text>
    </comment>
    <comment ref="E20" authorId="0">
      <text>
        <r>
          <rPr>
            <sz val="8"/>
            <rFont val="Tahoma"/>
            <family val="2"/>
          </rPr>
          <t xml:space="preserve">
Ma konto 229 „Pozostałe rozrachunki publicznoprawne” – analityka według tytułów rozrachunków oraz podmiotów</t>
        </r>
      </text>
    </comment>
    <comment ref="E21" authorId="0">
      <text>
        <r>
          <rPr>
            <sz val="8"/>
            <rFont val="Tahoma"/>
            <family val="2"/>
          </rPr>
          <t xml:space="preserve">
Ma konto 231 „Rozrachunki z tytułu wynagrodzeń” – analityka według tytułów wynagrodzeń pracowników i innych osób fizycznych</t>
        </r>
      </text>
    </comment>
    <comment ref="E22" authorId="0">
      <text>
        <r>
          <rPr>
            <sz val="8"/>
            <rFont val="Tahoma"/>
            <family val="2"/>
          </rPr>
          <t xml:space="preserve">
Ma konto 221 „Należności z tytułu dochodów budżetowych” – analityka „Nadpłaty”,
Ma konto 234 „Pozostałe rozrachunki z pracownikami” – analityka według tytułów rozrachunków z pracownikami,
Ma konto 240 „Pozostałe rozrachunki” – analityka według tytułów rozrachunków
</t>
        </r>
      </text>
    </comment>
    <comment ref="E23" authorId="0">
      <text>
        <r>
          <rPr>
            <sz val="8"/>
            <rFont val="Tahoma"/>
            <family val="2"/>
          </rPr>
          <t xml:space="preserve">
Ma konto 240 „Pozostałe rozrachunki” – analityka według tytułów rozrachunków</t>
        </r>
      </text>
    </comment>
    <comment ref="E24" authorId="0">
      <text>
        <r>
          <rPr>
            <sz val="8"/>
            <rFont val="Tahoma"/>
            <family val="2"/>
          </rPr>
          <t xml:space="preserve">
Ma konto 222 „Rozliczenie dochodów budżetowych”,
Ma konto 223 „Rozliczenie wydatków budżetowych”
</t>
        </r>
      </text>
    </comment>
    <comment ref="E25" authorId="0">
      <text>
        <r>
          <rPr>
            <sz val="8"/>
            <rFont val="Tahoma"/>
            <family val="2"/>
          </rPr>
          <t xml:space="preserve">
Suma sald Ma konto 851 oraz Ma konto 853</t>
        </r>
      </text>
    </comment>
    <comment ref="E26" authorId="0">
      <text>
        <r>
          <rPr>
            <sz val="8"/>
            <rFont val="Tahoma"/>
            <family val="2"/>
          </rPr>
          <t xml:space="preserve">
Ma konto 851 „Zakładowy fundusz świadczeń socjalnych”</t>
        </r>
      </text>
    </comment>
    <comment ref="E27" authorId="0">
      <text>
        <r>
          <rPr>
            <sz val="8"/>
            <rFont val="Tahoma"/>
            <family val="2"/>
          </rPr>
          <t xml:space="preserve">
Ma konto 853 „Fundusze celowe” – analityka według każdego funduszu oddzielnie</t>
        </r>
      </text>
    </comment>
    <comment ref="E29" authorId="0">
      <text>
        <r>
          <rPr>
            <sz val="8"/>
            <rFont val="Tahoma"/>
            <family val="2"/>
          </rPr>
          <t xml:space="preserve">
Ma konto 840,
Ma konto 640 „Rozliczenia międzyokresowe kosztów” – analityka „Pozostałe rozliczenia międzyokresowe” według tytułów rozliczeń
</t>
        </r>
      </text>
    </comment>
    <comment ref="E28" authorId="0">
      <text>
        <r>
          <rPr>
            <sz val="8"/>
            <rFont val="Tahoma"/>
            <family val="2"/>
          </rPr>
          <t xml:space="preserve">
Ma konto 640 „Rozliczenia międzyokresowe kosztów” – analityka według tytułu rozliczeń</t>
        </r>
      </text>
    </comment>
  </commentList>
</comments>
</file>

<file path=xl/comments3.xml><?xml version="1.0" encoding="utf-8"?>
<comments xmlns="http://schemas.openxmlformats.org/spreadsheetml/2006/main">
  <authors>
    <author>Mirosław Typek</author>
  </authors>
  <commentList>
    <comment ref="A7" authorId="0">
      <text>
        <r>
          <rPr>
            <sz val="8"/>
            <rFont val="Tahoma"/>
            <family val="2"/>
          </rPr>
          <t xml:space="preserve">
Ma konto 700 „Sprzedaż produktów i koszt ich wytworzenia” – analityka przychodów dla potrzeb należnych dotacji, przedmiotów i kierunków sprzedaży, pozycji planu finansowego, dla analiz, sprawozdawczości budżetowej i innej sprawozdawczości oraz obliczenia podatków</t>
        </r>
      </text>
    </comment>
    <comment ref="A8" authorId="0">
      <text>
        <r>
          <rPr>
            <sz val="8"/>
            <rFont val="Tahoma"/>
            <family val="2"/>
          </rPr>
          <t xml:space="preserve">
Saldo Wn ()
lub Ma (+)
konta 490 „Rozliczenie kosztów”
</t>
        </r>
      </text>
    </comment>
    <comment ref="A9" authorId="0">
      <text>
        <r>
          <rPr>
            <sz val="8"/>
            <rFont val="Tahoma"/>
            <family val="2"/>
          </rPr>
          <t xml:space="preserve">
Ma konto 700 „Sprzedaż produktów i koszt ich wytworzenia” – analityka dla obrotów wewnętrznych</t>
        </r>
      </text>
    </comment>
    <comment ref="A10" authorId="0">
      <text>
        <r>
          <rPr>
            <sz val="8"/>
            <rFont val="Tahoma"/>
            <family val="2"/>
          </rPr>
          <t xml:space="preserve">
Ma konto 730 „Sprzedaż towarów i wartość ich zakupu” – analityka według sprzedaży towarów oraz dostosowana do potrzeb planowania, analizy, sprawozdawczości budżetowej oraz obliczenia podatków,
Ma konto 760 „Pozostałe przychody operacyjne” – analityka dotycząca przychodów ze sprzedaży materiałów dla działalności podstawowej oraz dostosowana do potrzeb planowania, analizy, sprawozdawczości budżetowej oraz obliczenia podatków
</t>
        </r>
      </text>
    </comment>
    <comment ref="A11" authorId="0">
      <text>
        <r>
          <rPr>
            <sz val="8"/>
            <rFont val="Tahoma"/>
            <family val="2"/>
          </rPr>
          <t xml:space="preserve">
Ma konto 740 „Dotacje i środki na inwestycje” – analityka dotacji według tytułów rozliczeń oraz dostosowana do potrzeb planowania, analizy, sprawozdawczości budżetowej i innej oraz obliczenia podatków</t>
        </r>
      </text>
    </comment>
    <comment ref="A12" authorId="0">
      <text>
        <r>
          <rPr>
            <sz val="8"/>
            <rFont val="Tahoma"/>
            <family val="2"/>
          </rPr>
          <t xml:space="preserve">
Ma konto 720 „Przychody z tytułu dochodów budżetowych (część)” – analityka według zasad rachunkowości podatkowej, natomiast dla podatków pobieranych przez inne organy ewidencję szczegółową stanowią sprawozdania o dochodach budżetowych sporządzane przez te organy, oraz dostosowana do potrzeb planowania, sprawozdawczości budżetowej i innej sprawozdawczości oraz analiz</t>
        </r>
      </text>
    </comment>
    <comment ref="A14" authorId="0">
      <text>
        <r>
          <rPr>
            <sz val="8"/>
            <rFont val="Tahoma"/>
            <family val="2"/>
          </rPr>
          <t xml:space="preserve">
Wn konto 400 „Amortyzacja” − analityka podstawowych środków trwałych oraz wartości niematerialnych i prawnych oraz dostosowana do potrzeb analiz i innych sprawozdań</t>
        </r>
      </text>
    </comment>
    <comment ref="A15" authorId="0">
      <text>
        <r>
          <rPr>
            <sz val="8"/>
            <rFont val="Tahoma"/>
            <family val="2"/>
          </rPr>
          <t xml:space="preserve">
Wn konto 401 „Zużycie materiałów i energii” – analityka według zużytych materiałów, umorzenia środków trwałych oraz wartości niematerialnych i prawnych o małej wartości zużycia energii oraz dostosowana do potrzeb planowania, analizy, sprawozdawczości budżetowej i innej sprawozdawczości</t>
        </r>
      </text>
    </comment>
    <comment ref="A16" authorId="0">
      <text>
        <r>
          <rPr>
            <sz val="8"/>
            <rFont val="Tahoma"/>
            <family val="2"/>
          </rPr>
          <t xml:space="preserve">
Wn konto 402 „Usługi obce” – analityka według usług remontowych, transportowych, najmu i dzierżawy, utrzymania czystości, usług dozoru i ochrony mienia, usług doradztwa, ekspertyz, telekomunikacyjnych, pocztowych, informatycznych, bankowych, innych usług oraz dostosowana do potrzeb planowania, analizy, sprawozdawczości budżetowej i innej sprawozdawczości oraz obliczenia podatków</t>
        </r>
      </text>
    </comment>
    <comment ref="A17" authorId="0">
      <text>
        <r>
          <rPr>
            <sz val="8"/>
            <rFont val="Tahoma"/>
            <family val="2"/>
          </rPr>
          <t xml:space="preserve">
Wn konto 403 „Podatki i opłaty” – analityka według tytułów podatków i opłat obciążających koszty operacyjne jednostki oraz dostosowana do potrzeb planowania, analizy, sprawozdawczości budżetowej i innej sprawozdawczości oraz obliczenia podatków</t>
        </r>
      </text>
    </comment>
    <comment ref="A18" authorId="0">
      <text>
        <r>
          <rPr>
            <sz val="8"/>
            <rFont val="Tahoma"/>
            <family val="2"/>
          </rPr>
          <t xml:space="preserve">
Wn konto 404 „Wynagrodzenia” – analityka według wynagrodzeń osobowych, umów zlecenia, o dzieło i innych wynagrodzeń oraz dostosowana do potrzeb planowania, analizy, sprawozdawczości budżetowej i innej sprawozdawczości oraz obliczenia podatków</t>
        </r>
      </text>
    </comment>
    <comment ref="A19" authorId="0">
      <text>
        <r>
          <rPr>
            <sz val="8"/>
            <rFont val="Tahoma"/>
            <family val="2"/>
          </rPr>
          <t xml:space="preserve">
Wn konto 405 „Ubezpieczenia społeczne i inne świadczenia” – analityka według składek na ubezpieczenia społeczne pracodawcy, FP, ZFŚS, świadczeń BHP, szkoleń, usług medycznych i innych świadczeń oraz dostosowana do potrzeb planowania, analizy, sprawozdawczości budżetowej i innych sprawozdań oraz obliczenia podatków</t>
        </r>
      </text>
    </comment>
    <comment ref="A20" authorId="0">
      <text>
        <r>
          <rPr>
            <sz val="8"/>
            <rFont val="Tahoma"/>
            <family val="2"/>
          </rPr>
          <t xml:space="preserve">
Wn konto 409 „Pozostałe koszty rodzajowe” – analityka stosownie do potrzeb planowania analizy, sprawozdawczości budżetowej i innej sprawozdawczości oraz obliczenia podatków</t>
        </r>
      </text>
    </comment>
    <comment ref="A21" authorId="0">
      <text>
        <r>
          <rPr>
            <sz val="8"/>
            <rFont val="Tahoma"/>
            <family val="2"/>
          </rPr>
          <t xml:space="preserve">
Wn konto 730 „Sprzedaż towarów i wartość ich zakupu” – analityka „Wartość zakupu towarów” oraz dostosowana do potrzeb planowania, analiz, sprawozdawczości budżetowej i innej sprawozdawczości oraz obliczenia podatków,
Wn konto 761 „Pozostałe koszty operacyjne” – analityka „Wartość sprzedanych materiałów” oraz dostosowana do potrzeb planowania, analiz, sprawozdawczości budżetowej i innej sprawozdawczości oraz obliczenia podatków
</t>
        </r>
      </text>
    </comment>
    <comment ref="A22" authorId="0">
      <text>
        <r>
          <rPr>
            <sz val="8"/>
            <rFont val="Tahoma"/>
            <family val="2"/>
          </rPr>
          <t xml:space="preserve">
Wn konto 405 „Ubezpieczenia i inne świadczenia” – analityka stosownie do potrzeb planowania analizy, sprawozdawczości budżetowej i innej sprawozdawczości oraz obliczenia podatków</t>
        </r>
      </text>
    </comment>
    <comment ref="A23" authorId="0">
      <text>
        <r>
          <rPr>
            <sz val="8"/>
            <rFont val="Tahoma"/>
            <family val="2"/>
          </rPr>
          <t xml:space="preserve">
Wn konta zespołu 4 – analityka stosownie do potrzeb planowania analizy, sprawozdawczości budżetowej i innej sprawozdawczości oraz obliczenia podatków</t>
        </r>
      </text>
    </comment>
    <comment ref="A26" authorId="0">
      <text>
        <r>
          <rPr>
            <sz val="8"/>
            <rFont val="Tahoma"/>
            <family val="2"/>
          </rPr>
          <t xml:space="preserve">
Ma konto 760 „Pozostałe przychody operacyjne” – analityka według przychodów ze sprzedaży niefinansowych aktywów trwałych oraz dostosowana do potrzeb planowania, analiz, sprawozdawczości budżetowej i innej sprawozdawczości oraz obliczenia podatków
minus Wn konto 761 „Pozostałe koszty operacyjne” – analityka według kosztów związanych ze sprzedażą niefinansowych aktywów trwałych oraz dostosowana do potrzeb planowania, analiz, sprawozdawczości budżetowej i innej sprawozdawczości oraz obliczenia podatków
</t>
        </r>
      </text>
    </comment>
    <comment ref="A27" authorId="0">
      <text>
        <r>
          <rPr>
            <sz val="8"/>
            <rFont val="Tahoma"/>
            <family val="2"/>
          </rPr>
          <t xml:space="preserve">
Przykładowo
Ma konto 760 „Pozostałe przychody operacyjne” – analityka „Dotacje do pozostałej działalności operacyjnej” według tytułów oraz dostosowana do potrzeb planowania, analiz, sprawozdawczości budżetowej i innej sprawozdawczości oraz obliczenia podatków.
Ta pozycja dotyczy szczególnych przypadków dotacji dotyczących pozostałej działalności operacyjnej
</t>
        </r>
      </text>
    </comment>
    <comment ref="A28" authorId="0">
      <text>
        <r>
          <rPr>
            <sz val="8"/>
            <rFont val="Tahoma"/>
            <family val="2"/>
          </rPr>
          <t xml:space="preserve">
Ma konto 760 „Pozostałe przychody operacyjne” – analityka stosownie do potrzeb planowania, analizy, sprawozdawczości budżetowej i innej sprawozdawczości oraz obliczenia podatków</t>
        </r>
      </text>
    </comment>
    <comment ref="A30" authorId="0">
      <text>
        <r>
          <rPr>
            <sz val="8"/>
            <rFont val="Tahoma"/>
            <family val="2"/>
          </rPr>
          <t xml:space="preserve">
Wn konto 740 „Dotacje i środki na inwestycje” – analityka według kosztów inwestycji finansowanych ze środków własnych oraz dostosowana do potrzeb planowania, analiz, sprawozdawczości budżetowej i innej sprawozdawczości oraz obliczenia podatków</t>
        </r>
      </text>
    </comment>
    <comment ref="A31" authorId="0">
      <text>
        <r>
          <rPr>
            <sz val="8"/>
            <rFont val="Tahoma"/>
            <family val="2"/>
          </rPr>
          <t xml:space="preserve">
Wn konto 761 „Pozostałe koszty operacyjne” – analityka stosownie do potrzeb planowania analiz, sprawozdawczości budżetowej i innej sprawozdawczości oraz obliczenia podatków</t>
        </r>
      </text>
    </comment>
    <comment ref="A34" authorId="0">
      <text>
        <r>
          <rPr>
            <sz val="8"/>
            <rFont val="Tahoma"/>
            <family val="2"/>
          </rPr>
          <t xml:space="preserve">
Ma konto 750 „Przychody finansowe” – analityka według dywidend i udziałów w zyskach oraz dostosowana do potrzeb planowania, analiz, sprawozdawczości budżetowej i innej sprawozdawczości</t>
        </r>
      </text>
    </comment>
    <comment ref="A35" authorId="0">
      <text>
        <r>
          <rPr>
            <sz val="8"/>
            <rFont val="Tahoma"/>
            <family val="2"/>
          </rPr>
          <t xml:space="preserve">
Ma konto 750 „Przychody finansowe” – analityka „Odsetki naliczone i zapłacone”,
Ma konto 720 „Przychody z tytułu dochodów budżetowych” – analityka „Odsetki od należności podatkowych” oraz dostosowana do potrzeb planowania, analiz, sprawozdawczości budżetowej i innej sprawozdawczości oraz obliczenia podatków
</t>
        </r>
      </text>
    </comment>
    <comment ref="A36" authorId="0">
      <text>
        <r>
          <rPr>
            <sz val="8"/>
            <rFont val="Tahoma"/>
            <family val="2"/>
          </rPr>
          <t xml:space="preserve">
Ma konto 750 „Przychody finansowe” – analityka według różnic kursowych, korekt odpisów aktualizujących, sprzedaży papierów wartościowych, dyskonta przy zakupie weksli oraz dostosowana do potrzeb planowania, analiz, sprawozdawczości budżetowej i innej sprawozdawczości oraz obliczenia podatków,
pomniejszone o
Wn konto 751 „Koszty finansowe” – analityka według różnic kursowych, sprzedaży papierów wartościowych.
Prezentacja wynika z art. 42 ust. 3 RachunkU
Dodatkowo analityka   dostosowana do potrzeb planowania, analiz, sprawozdawczości budżetowej i innej sprawozdawczości oraz obliczenia podatków
</t>
        </r>
      </text>
    </comment>
    <comment ref="A38" authorId="0">
      <text>
        <r>
          <rPr>
            <sz val="8"/>
            <rFont val="Tahoma"/>
            <family val="2"/>
          </rPr>
          <t xml:space="preserve">
Wn konto 751 „Koszty finansowe” – analityka „Odsetki naliczone i zapłacone” oraz dostosowana do potrzeb planowania, analiz, sprawozdawczości budżetowej i innej sprawozdawczości oraz obliczenia podatków</t>
        </r>
      </text>
    </comment>
    <comment ref="A39" authorId="0">
      <text>
        <r>
          <rPr>
            <sz val="8"/>
            <rFont val="Tahoma"/>
            <family val="2"/>
          </rPr>
          <t xml:space="preserve">
Wn konto 751 „Koszty finansowe” – analityka stosownie do potrzeb planowania, analizy, sprawozdawczości budżetowej i innej sprawozdawczości oraz obliczenia podatków</t>
        </r>
      </text>
    </comment>
    <comment ref="A41" authorId="0">
      <text>
        <r>
          <rPr>
            <sz val="8"/>
            <rFont val="Tahoma"/>
            <family val="2"/>
          </rPr>
          <t xml:space="preserve">
Konto 870 „Podatki i obowiązkowe rozliczenia z budżetem obciążające wynik finansowy” – analityka „Podatek dochodowy”</t>
        </r>
      </text>
    </comment>
    <comment ref="A42" authorId="0">
      <text>
        <r>
          <rPr>
            <sz val="8"/>
            <rFont val="Tahoma"/>
            <family val="2"/>
          </rPr>
          <t xml:space="preserve">
Konto 870 „Podatki i obowiązkowe rozliczenia z budżetem obciążające wynik finansowy” – analityka „Pozostałe obowiązkowe zmniejszenia (zwiększenia straty)”</t>
        </r>
      </text>
    </comment>
  </commentList>
</comments>
</file>

<file path=xl/comments4.xml><?xml version="1.0" encoding="utf-8"?>
<comments xmlns="http://schemas.openxmlformats.org/spreadsheetml/2006/main">
  <authors>
    <author>Mirosław Typek</author>
  </authors>
  <commentList>
    <comment ref="A6" authorId="0">
      <text>
        <r>
          <rPr>
            <sz val="8"/>
            <rFont val="Tahoma"/>
            <family val="2"/>
          </rPr>
          <t xml:space="preserve">
Saldo początkowe konta 800 „Fundusz jednostki”</t>
        </r>
      </text>
    </comment>
    <comment ref="A8" authorId="0">
      <text>
        <r>
          <rPr>
            <sz val="8"/>
            <rFont val="Tahoma"/>
            <family val="2"/>
          </rPr>
          <t xml:space="preserve">
Saldo początkowe
Ma konta 860 „Wynik finansowy”,
przeksięgowanie
Wn konto 860/Ma konto 800 – analityka „Wynik za rok ubiegły”
</t>
        </r>
      </text>
    </comment>
    <comment ref="A9" authorId="0">
      <text>
        <r>
          <rPr>
            <sz val="8"/>
            <rFont val="Tahoma"/>
            <family val="2"/>
          </rPr>
          <t xml:space="preserve">
Wn konto 223 „Rozliczenie wydatków budżetowych”,
</t>
        </r>
      </text>
    </comment>
    <comment ref="A10" authorId="0">
      <text>
        <r>
          <rPr>
            <sz val="8"/>
            <rFont val="Tahoma"/>
            <family val="2"/>
          </rPr>
          <t xml:space="preserve">
W jednostkach sektora samorządowego nie występuje – wydatki UE prezentowane w poz. 1.2.</t>
        </r>
      </text>
    </comment>
    <comment ref="A12" authorId="0">
      <text>
        <r>
          <rPr>
            <sz val="8"/>
            <rFont val="Tahoma"/>
            <family val="2"/>
          </rPr>
          <t xml:space="preserve">
Wn konto 011 „Środki trwałe”
oraz
Ma konto 071 „Umorzenie środków trwałych i wartości niematerialnych i prawnych”,
Ma konto 800 „Fundusz jednostki” – analityka „Aktualizacja środków trwałych”
</t>
        </r>
      </text>
    </comment>
    <comment ref="A11" authorId="0">
      <text>
        <r>
          <rPr>
            <sz val="8"/>
            <rFont val="Tahoma"/>
            <family val="2"/>
          </rPr>
          <t xml:space="preserve">
Wn konto 740 „Dotacje i środki na inwestycje”,
Ma konto 800 „Fundusz jednostki” – analityka „Środki na inwestycje”,
oraz
Wn konto 810 „Dotacje budżetowe, płatności z budżetu środków europejskich oraz środki z budżetu na inwestycje”,
Ma konto 800 „Fundusz jednostki” – analityka „Środki na inwestycje”
</t>
        </r>
      </text>
    </comment>
    <comment ref="A13" authorId="0">
      <text>
        <r>
          <rPr>
            <sz val="8"/>
            <rFont val="Tahoma"/>
            <family val="2"/>
          </rPr>
          <t xml:space="preserve">
Wn konto 011 „Środki trwałe”,
Wn konto 020 „Wartości niematerialne i prawne”
minus
Ma konto 071 „Umorzenie środków trwałych oraz wartości niematerialnych i prawnych” (wartość netto),
Wn konto 080 „Środki trwałe w budowie (inwestycje)”,
Ma konto 800 „Fundusz jednostki” – analityka „Nieodpłatnie otrzymane środki i środki trwałe w budowie oraz wartości niematerialne i prawne”
</t>
        </r>
      </text>
    </comment>
    <comment ref="A14" authorId="0">
      <text>
        <r>
          <rPr>
            <sz val="8"/>
            <rFont val="Tahoma"/>
            <family val="2"/>
          </rPr>
          <t xml:space="preserve">
Wn różne konta aktywów
minus
ostrożna wycena aktywów,
Ma konto 800 „Fundusz jednostki” – analityka „Aktywa przejęte od zlikwidowanych lub połączonych jednostek”
</t>
        </r>
      </text>
    </comment>
    <comment ref="A15" authorId="0">
      <text>
        <r>
          <rPr>
            <sz val="8"/>
            <rFont val="Tahoma"/>
            <family val="2"/>
          </rPr>
          <t xml:space="preserve">
Wn różne konta aktywów,
Ma konto 800 „Fundusz jednostki” – analityka „Aktywa otrzymane w ramach centralnego zaopatrzenia”
</t>
        </r>
      </text>
    </comment>
    <comment ref="A16" authorId="0">
      <text>
        <r>
          <rPr>
            <sz val="8"/>
            <rFont val="Tahoma"/>
            <family val="2"/>
          </rPr>
          <t xml:space="preserve">
W obecnym stanie prawnym nie występuje w jednostkach budżetowych i samorządowych zakładach budżetowych</t>
        </r>
      </text>
    </comment>
    <comment ref="A17" authorId="0">
      <text>
        <r>
          <rPr>
            <sz val="8"/>
            <rFont val="Tahoma"/>
            <family val="2"/>
          </rPr>
          <t xml:space="preserve">
Wn różne konta,
Ma konto 800 „Fundusz jednostki” – analityka „Inne zwiększenia”
</t>
        </r>
      </text>
    </comment>
    <comment ref="A19" authorId="0">
      <text>
        <r>
          <rPr>
            <sz val="8"/>
            <rFont val="Tahoma"/>
            <family val="2"/>
          </rPr>
          <t xml:space="preserve">
Saldo początkowe Wn konto 860 „Wynik finansowy”,
przeksięgowanie
Wn konto 800 „Fundusz jednostki” – analityka „Wynik za rok ubiegły”,
Ma konto 860 „Wynik finansowy”
</t>
        </r>
      </text>
    </comment>
    <comment ref="A20" authorId="0">
      <text>
        <r>
          <rPr>
            <sz val="8"/>
            <rFont val="Tahoma"/>
            <family val="2"/>
          </rPr>
          <t xml:space="preserve">
Wn konto 800 „Fundusz jednostki” – analityka „Zrealizowane dochody budżetowe”,
Ma konto 222 „Rozliczenie dochodów budżetowych”
</t>
        </r>
      </text>
    </comment>
    <comment ref="A21" authorId="0">
      <text>
        <r>
          <rPr>
            <sz val="8"/>
            <rFont val="Tahoma"/>
            <family val="2"/>
          </rPr>
          <t xml:space="preserve">
Wn konto 800 „Fundusz jednostki” – analityka „Rozliczenie wyniku finansowego i środków obrotowych za rok ubiegły”,
Ma konto 820 „Rozliczenie wyniku finansowego”
</t>
        </r>
      </text>
    </comment>
    <comment ref="A22" authorId="0">
      <text>
        <r>
          <rPr>
            <sz val="8"/>
            <rFont val="Tahoma"/>
            <family val="2"/>
          </rPr>
          <t xml:space="preserve">
Wn konto 800 „Fundusz jednostki” – analityka „Dotacje i środki na inwestycje”,
Ma konto 810 „Dotacje budżetowe, płatności z budżetu środków europejskich oraz środki z budżetu na inwestycje”
</t>
        </r>
      </text>
    </comment>
    <comment ref="A23" authorId="0">
      <text>
        <r>
          <rPr>
            <sz val="8"/>
            <rFont val="Tahoma"/>
            <family val="2"/>
          </rPr>
          <t xml:space="preserve">
Wn konto 071 „Umorzenie środków trwałych oraz wartości niematerialnych i prawnych”,
Ma konto 800 „Fundusz jednostki” – analityka „Aktualizacja wyceny środków trwałych”
</t>
        </r>
      </text>
    </comment>
    <comment ref="A24" authorId="0">
      <text>
        <r>
          <rPr>
            <sz val="8"/>
            <rFont val="Tahoma"/>
            <family val="2"/>
          </rPr>
          <t xml:space="preserve">
Wn konto 071 „Umorzenie środków trwałych oraz wartości niematerialnych i prawnych” (część umorzona),
Ma konto 011 „Środki trwałe” (wartość historyczna),
Wn konto 800 „Fundusz jednostki” (część nieumorzona) – analityka „Wartość sprzedanych i nieodpłatnie przekazanych środków trwałych i środków trwałych w budowie oraz wartości niematerialnych i prawnych”
</t>
        </r>
      </text>
    </comment>
    <comment ref="A25" authorId="0">
      <text>
        <r>
          <rPr>
            <sz val="8"/>
            <rFont val="Tahoma"/>
            <family val="2"/>
          </rPr>
          <t xml:space="preserve">
Wn konto 800 „Fundusz jednostki” – analityka „Pasywa przejęte od zlikwidowanych lub połączonych jednostek”,
Ma różne konta pasywów
</t>
        </r>
      </text>
    </comment>
    <comment ref="A26" authorId="0">
      <text>
        <r>
          <rPr>
            <sz val="8"/>
            <rFont val="Tahoma"/>
            <family val="2"/>
          </rPr>
          <t xml:space="preserve">
Wn konto 800 „Fundusz jednostki” – analityka „Aktywa  przekazane w ramach centralnego zaopatrzenia”,
Ma różne konta aktywów
</t>
        </r>
      </text>
    </comment>
    <comment ref="A27" authorId="0">
      <text>
        <r>
          <rPr>
            <sz val="8"/>
            <rFont val="Tahoma"/>
            <family val="2"/>
          </rPr>
          <t xml:space="preserve">
Konto 011 „Środki trwałe”, konto 016 „Dobra kultury”, konto 080 „Środki trwałe w budowie (inwestycje)” oraz różne konta, na których są księgowane korekty związane z istotnymi błędami popełnionymi w ewidencji finansowo-księgowej w latach poprzednich, a także konto 810 „Dotacje budżetowe, płatności z budżetu środków europejskich oraz środki z budżetu na inwestycje” – w zakresie wartości płatności z budżetu środków europejskich uznanych za rozliczone w części niewykazywanej w wierszu 2.4. Dotacje i środki na inwestycje oraz konto 760 „Pozostałe przychody operacyjne”
</t>
        </r>
      </text>
    </comment>
    <comment ref="A30" authorId="0">
      <text>
        <r>
          <rPr>
            <sz val="8"/>
            <rFont val="Tahoma"/>
            <family val="2"/>
          </rPr>
          <t xml:space="preserve">
Saldo BZ Ma konta 860 „Wynik finansowy”</t>
        </r>
      </text>
    </comment>
    <comment ref="A31" authorId="0">
      <text>
        <r>
          <rPr>
            <sz val="8"/>
            <rFont val="Tahoma"/>
            <family val="2"/>
          </rPr>
          <t xml:space="preserve">
Saldo BZ Wn konta 860 „Wynik finansowy”</t>
        </r>
      </text>
    </comment>
    <comment ref="A32" authorId="0">
      <text>
        <r>
          <rPr>
            <sz val="8"/>
            <rFont val="Tahoma"/>
            <family val="2"/>
          </rPr>
          <t xml:space="preserve">
Saldo Wn konta 820 „Rozliczenie wyniku finansowego”</t>
        </r>
      </text>
    </comment>
  </commentList>
</comments>
</file>

<file path=xl/comments5.xml><?xml version="1.0" encoding="utf-8"?>
<comments xmlns="http://schemas.openxmlformats.org/spreadsheetml/2006/main">
  <authors>
    <author>Mirosław Typek</author>
  </authors>
  <commentList>
    <comment ref="A13" authorId="0">
      <text>
        <r>
          <rPr>
            <sz val="8"/>
            <rFont val="Tahoma"/>
            <family val="2"/>
          </rPr>
          <t xml:space="preserve">
Dane w tej pozycji powinny wynikać z kont:
1) 020 „Wartości niematerialne i prawne”,
2) 011 „Środki trwałe”, 
3) 013 „Pozostałe środki trwałe”, 
4) 014 „Zbiory biblioteczne”, 
5) 016 „Dobra kultury”,
6) 017 „Sprzęt wojskowy”, 
7) 071 „Umorzenie środków trwałych oraz wartości niematerialnych i prawnych”, 
8) 072 „Umorzenie pozostałych środków trwałych, wartości niematerialnych i prawnych oraz zbiorów bibliotecznych”,
9) 077 „Umorzenie sprzętu wojskowego”.
</t>
        </r>
      </text>
    </comment>
    <comment ref="A14" authorId="0">
      <text>
        <r>
          <rPr>
            <sz val="8"/>
            <rFont val="Tahoma"/>
            <family val="2"/>
          </rPr>
          <t xml:space="preserve">
W wierszu 1.2. wykazuje się aktualną wartość rynkową środków trwałych, w tym dóbr kultury – o ile jednostka dysponuje takimi informacjami. Zatem wypełnienie tej pozycji w informacji dodatkowej ma charakter warunkowy, czyli będzie ona wypełniona pod warunkiem posiadania takich danych. Jeżeli jednostka dysponuje danymi dotyczącymi aktualnej wartości rynkowej środków trwałych, wówczas powinna uwzględnić w polityce rachunkowości konto pozabilansowe dla tych celów.</t>
        </r>
      </text>
    </comment>
    <comment ref="A15" authorId="0">
      <text>
        <r>
          <rPr>
            <sz val="8"/>
            <rFont val="Tahoma"/>
            <family val="2"/>
          </rPr>
          <t xml:space="preserve">
Ta pozycja wymaga zaprowadzenia ewidencji analitycznej odpisów aktualizujących dla poszczególnych składników aktywów trwałych. Aktywa trwałe są prezentowane w bilansie w wartości netto. Wartość początkowa środków trwałych jest pomniejszana nie tylko o wartość umorzenia, ale również o odpisy z tytułu trwałej utraty wartości. Dla aktywów niefinansowych w jednostkach budżetowych w praktyce na ogół nie dokonuje się odpisów z tytułu trwałej utraty wartości.</t>
        </r>
      </text>
    </comment>
    <comment ref="A16" authorId="0">
      <text>
        <r>
          <rPr>
            <sz val="8"/>
            <rFont val="Tahoma"/>
            <family val="2"/>
          </rPr>
          <t xml:space="preserve">
Grunty użytkowane wieczyście są to grunty, których właścicielem jest Skarb Państwa lub JST, oddane jednostce w użytkowanie wieczyste na podstawie przepisów KC oraz GospNierU. Prawo wieczystego użytkowania gruntów wykazuje się w ewidencji bilansowej i prezentuje w aktywach bilansu. Wartość gruntów, które są użytkowane wieczyście, należy ująć w ewidencji pozabilansowej. Dane wynikające z tej ewidencji powinny być podstawą do prezentacji w informacji dodatkowej. </t>
        </r>
      </text>
    </comment>
    <comment ref="A17" authorId="0">
      <text>
        <r>
          <rPr>
            <sz val="8"/>
            <rFont val="Tahoma"/>
            <family val="2"/>
          </rPr>
          <t xml:space="preserve">
W wierszu 1.5. wykazuje się wartość nieamortyzowanych lub nieumarzanych przez jednostkę środków trwałych, używanych na podstawie umów najmu, dzierżawy i innych umów, w tym z tytułu umów leasingu. Te umowy charakteryzują się tym, że środki trwałe użytkowane na ich podstawie nadal pozostają w księgach ich właścicieli. Dane do wypełnienia tej pozycji powinny wynikać z ewidencji pozabilansowej. Do końca 2017 r. nie prezentowano w sprawozdawczości finansowej jednostek budżetowych i samorządowych zakładów budżetowych informacji w powyższym zakresie. Wartość środków trwałych może wynikać z zawartych umów lub, jeśli jednostka takich danych nie posiada, może ona zostać ustalona przez jednostkę we własnym zakresie szacunkowo.</t>
        </r>
      </text>
    </comment>
    <comment ref="A18" authorId="0">
      <text>
        <r>
          <rPr>
            <sz val="8"/>
            <rFont val="Tahoma"/>
            <family val="2"/>
          </rPr>
          <t xml:space="preserve">
W wierszu 1.6. wykazuje się liczbę oraz wartość posiadanych papierów wartościowych, w tym akcji i udziałów oraz dłużnych papierów wartościowych.</t>
        </r>
      </text>
    </comment>
    <comment ref="A19" authorId="0">
      <text>
        <r>
          <rPr>
            <sz val="8"/>
            <rFont val="Tahoma"/>
            <family val="2"/>
          </rPr>
          <t xml:space="preserve">
W wierszu 1.7. wykazuje się dane o odpisach aktualizujących wartość należności, ze wskazaniem stanu na początek roku obrotowego, zwiększeniach, wykorzystaniu, rozwiązaniu i stanie na koniec roku obrotowego, z uwzględnieniem należności finansowych JST (stan pożyczek zagrożonych). W tym celu należy zwiększyć szczegółowość analityki na koncie 290 „Odpisy aktualizujące należności” według przyczyn zmian w odpisach aktualizujących.</t>
        </r>
      </text>
    </comment>
    <comment ref="A20" authorId="0">
      <text>
        <r>
          <rPr>
            <sz val="8"/>
            <rFont val="Tahoma"/>
            <family val="2"/>
          </rPr>
          <t xml:space="preserve">
W wierszu 1.8. wykazuje się dane o stanie rezerw według celu ich utworzenia na początek roku obrotowego, zwiększeniach, wykorzystaniu, rozwiązaniu i stanie końcowym. Aby wykazać te dane, należy zwiększyć szczegółowość ewidencji na kontach, które służą do ewidencji rezerw. Należy pamiętać, że zgodnie z art. 39 ust. 2a RachunkU bierne rozliczenia międzyokresowych kosztów w wysokości prawdopodobnych zobowiązań przypadających na bieżący okres sprawozdawczy, wynikające w szczególności z obowiązku wykonania, związanych z bieżącą działalnością, przyszłych świadczeń na rzecz pracowników, w tym świadczeń emerytalnych, a także przyszłych świadczeń wobec nieznanych osób, których kwotę można oszacować w sposób wiarygodny, mimo że data powstania zobowiązania nie jest jeszcze znana, w tym z tytułu napraw gwarancyjnych i rękojmi za sprzedane produkty długotrwałego użytku, wykazuje się w bilansie jako rezerwy na zobowiązania. Zatem w tej pozycji należałoby również wykazywać bierne rozliczenia międzyokresowe mające charakter rezerw. Jednak, stosownie do § 14 SzczegZasRachR, jednostki nie dokonują biernych rozliczeń międzyokresowych kosztów wynikających z obowiązku wykonania przyszłych świadczeń na rzecz pracowników, w tym świadczeń emerytalnych.</t>
        </r>
      </text>
    </comment>
    <comment ref="A21" authorId="0">
      <text>
        <r>
          <rPr>
            <sz val="8"/>
            <rFont val="Tahoma"/>
            <family val="2"/>
          </rPr>
          <t xml:space="preserve">
W wierszu 1.9. wykazuje się podział zobowiązań długoterminowych według pozycji bilansu o pozostałym od dnia bilansowego, przewidywanym umową lub wynikającym z innego tytułu prawnego, okresie spłaty:
1) powyżej 1 roku do 3 lat,
2) powyżej 3 do 5 lat,
3) powyżej 5 lat.
W celu zapewnienia możliwości pokazania powyższych danych w informacji dodatkowej należy zwiększyć szczegółowość ewidencji kont, na których ewidencjonuje się zobowiązania długoterminowe, według wyszczególnionych w informacji dodatkowej przedziałów czasowych.
</t>
        </r>
      </text>
    </comment>
    <comment ref="A25" authorId="0">
      <text>
        <r>
          <rPr>
            <sz val="8"/>
            <rFont val="Tahoma"/>
            <family val="2"/>
          </rPr>
          <t xml:space="preserve">
W wierszu 1.10. wykazuje się kwotę zobowiązań, w sytuacji gdy jednostka kwalifikuje umowy leasingu zgodnie z przepisami podatkowymi (leasing operacyjny), a według przepisów o rachunkowości byłby to leasing finansowy lub zwrotny z podziałem na kwotę zobowiązań z tytułu leasingu finansowego lub leasingu zwrotnego. Zatem ta prezentacja będzie występowała tylko w tych jednostkach, które mają zawarte umowy leasingu spełniające powyższe warunki, tj. kwalifikują umowy leasingu zgodnie z przepisami podatkowymi jako leasing operacyjny, który według przepisów bilansowych byłby leasingiem finansowym lub zwrotnym. W przypadku spełnienia powyższych warunków niezbędne będzie zaprowadzenie odpowiedniej ewidencji księgowej – pozabilansowej, w której należałoby zaewidencjonować zobowiązania według powyższych umów. </t>
        </r>
      </text>
    </comment>
    <comment ref="A26" authorId="0">
      <text>
        <r>
          <rPr>
            <sz val="8"/>
            <rFont val="Tahoma"/>
            <family val="2"/>
          </rPr>
          <t xml:space="preserve">
W wierszu 1.11. wykazuje się łączną kwotę zobowiązań zabezpieczonych na majątku jednostki, ze wskazaniem charakteru i formy tych zabezpieczeń. Należy uwzględnić wszystkie zabezpieczenia na majątku, tj. zarówno na trwałym, jak i obrotowym. W tym celu trzeba zaprowadzić odpowiednią ewidencję. Ta ewidencja może być prowadzona w formie pozabilansowej, z tym że powinny w niej być dokładnie wyszczególnione wszystkie zabezpieczenia. Zabezpieczenia na majątku mogą być np. w formie:
1) hipoteki,
2) przewłaszczenia na zabezpieczeniu,
3) zastawu,
4) innych zabezpieczeń.
</t>
        </r>
      </text>
    </comment>
    <comment ref="A27" authorId="0">
      <text>
        <r>
          <rPr>
            <sz val="8"/>
            <rFont val="Tahoma"/>
            <family val="2"/>
          </rPr>
          <t xml:space="preserve">
W wierszu 1.12. wykazuje się łączną kwotę zobowiązań warunkowych, w tym również udzielonych przez jednostkę gwarancji i poręczeń, także wekslowych, niewykazanych w bilansie, ze wskazaniem zobowiązań zabezpieczonych na majątku jednostki oraz charakteru i formy tych zabezpieczeń. Zgodnie z art. 3 ust. 1 pkt 28 RachunkU przez zobowiązania warunkowe rozumie się obowiązek wykonania świadczeń, których powstanie jest uzależnione od zaistnienia określonych zdarzeń.</t>
        </r>
      </text>
    </comment>
    <comment ref="A28" authorId="0">
      <text>
        <r>
          <rPr>
            <sz val="8"/>
            <rFont val="Tahoma"/>
            <family val="2"/>
          </rPr>
          <t xml:space="preserve">
W tej pozycji, kierując się istotnością, należy wykazać istotne, czyli wybrane przez jednostkę, pozycje czynnych i biernych rozliczeń międzyokresowych. Na ogół jednostki sektora budżetowego nie dokonują tego rodzaju rozliczeń. Zasady dokonywania rozliczeń międzyokresowych czynnych i biernych zostały ustalone w art. 39 RachunkU. Należy pamiętać, że zgodnie z art. 39 ust. 2a RachunkU bierne rozliczenia międzyokresowych kosztów w wysokości prawdopodobnych zobowiązań przypadających na bieżący okres sprawozdawczy, wynikające w szczególności z obowiązku wykonania, związanych z bieżącą działalnością, przyszłych świadczeń na rzecz pracowników, w tym świadczeń emerytalnych, a także przyszłych świadczeń wobec nieznanych osób, których kwotę można oszacować w sposób wiarygodny, mimo że data powstania zobowiązania nie jest jeszcze znana, w tym z tytułu napraw gwarancyjnych i rękojmi za sprzedane produkty długotrwałego użytku, wykazuje się w bilansie jako rezerwy na zobowiązania. Zatem w tej pozycji nie należy wykazywać biernych rozliczeń międzyokresowych mających charakter rezerw, które wykazuje się w części II w wierszu 1.8.</t>
        </r>
      </text>
    </comment>
    <comment ref="A29" authorId="0">
      <text>
        <r>
          <rPr>
            <sz val="8"/>
            <rFont val="Tahoma"/>
            <family val="2"/>
          </rPr>
          <t xml:space="preserve">
W wierszu 1.14. wykazuje się łączną kwotę otrzymanych przez jednostkę gwarancji i poręczeń niewykazanych w bilansie. Ta pozycja wymaga prowadzenia ewidencji pozabilansowej. Te informacje można przedstawić w tabeli zawierającej:
1) wyszczególnienie według rodzaju otrzymanych gwarancji i poręczeń niewykazanych w bilansie,
2) stan na początek roku obrotowego,
3) stan na koniec roku obrotowego.
</t>
        </r>
      </text>
    </comment>
    <comment ref="A30" authorId="0">
      <text>
        <r>
          <rPr>
            <sz val="8"/>
            <rFont val="Tahoma"/>
            <family val="2"/>
          </rPr>
          <t xml:space="preserve">
W wierszu 1.15. wykazuje się kwotę wypłaconych środków pieniężnych na świadczenia pracownicze. W tym celu w ewidencji finansowo-księgowej należy wydzielić takie dane, rozbudowując np. analitykę kont.
W tej pozycji należy wykazać wartość: nagród jubileuszowych, odpraw emerytalnych i rentowych, świadczeń urlopowych i innych świadczeń pracowniczych.
</t>
        </r>
      </text>
    </comment>
    <comment ref="A31" authorId="0">
      <text>
        <r>
          <rPr>
            <sz val="8"/>
            <rFont val="Tahoma"/>
            <family val="2"/>
          </rPr>
          <t xml:space="preserve">
W tym punkcie powinny być prezentowane inne informacje stanowiące uzupełnienie informacji wykazywanych w części II w wierszach od 1.1. do 1.15., a więc głównie z danymi wykazywanymi w bilansie oraz w ewidencji pozabilansowej. Przykładowo można przedstawić szczegółowo wartość należności ujmowanych na jednym koncie, a prezentowanych w bilansie w kilku pozycjach. Zgodnie z odpowiedzią Ministerstwa Finansów w sprawie nadwyżki środków obrotowych w samorządowych zakładach budżetowych znajdującą się w zakładce „Najczęściej zadawane pytania/Rachunkowość budżetowa” w tym wierszu zasadne jest wskazanie informacji, że w zestawieniu zmian w funduszu jednostki pozycja III. Wynik finansowy netto za rok bieżący, będąca sumą pozycji 1 lub 2 i pozycji 3, nie jest tożsama z pozycją wykazywaną w pasywach bilansu w pozycji II. Wynik finansowy netto (+, –) – odpowiednio w pozycji 1. Zysk netto (+) albo 2. Strata netto (–) oraz w rachunku zysków i strat w pozycji L. Zysk (strata) netto.</t>
        </r>
      </text>
    </comment>
    <comment ref="A33" authorId="0">
      <text>
        <r>
          <rPr>
            <sz val="8"/>
            <rFont val="Tahoma"/>
            <family val="2"/>
          </rPr>
          <t xml:space="preserve">
W wierszu 2.1. wykazuje się wysokość odpisów aktualizujących wartość zapasów. Jednostki budżetowe i samorządowe zakłady budżetowe są zobowiązane do stosowania ostrożnej wyceny zapasów, z tym że na ogół gospodarka materiałowa w tych jednostkach nie jest rozbudowana i ta pozycja ma marginesowe znaczenie. Na ogół nie występuje w jednostkach sektora rządowego. Jeżeli jednak wystąpi, w polityce rachunkowości należy przewidzieć ich odpowiednią ewidencję.
Wysokość odpisów aktualizujących wartość zapasów należy wykazać według poszczególnych rodzajów zapasów, np. dla materiałów czy towarów.
</t>
        </r>
      </text>
    </comment>
    <comment ref="A34" authorId="0">
      <text>
        <r>
          <rPr>
            <sz val="8"/>
            <rFont val="Tahoma"/>
            <family val="2"/>
          </rPr>
          <t xml:space="preserve">
W wierszu 2.2. wykazuje się koszt wytworzenia środków trwałych w budowie, w tym odsetki oraz różnice kursowe, które powiększyły koszt wytworzenia środków trwałych w budowie w roku obrotowym. Pozycja ta wystąpi w jednostkach, które we własnym zakresie, tj. własnymi siłami, budują budynki czy budowle lub wytwarzają maszyny i urządzenia. Zatem ta pozycja rzadko występuje w jednostkach budżetowych, częściej wystąpi w samorządowych zakładach budżetowych. W celu wykazania w tym wierszu odsetek i różnic kursowych, które składają się na koszt wytworzenia środków trwałych w budowie, należy je analitycznie wydzielić. </t>
        </r>
      </text>
    </comment>
    <comment ref="A35" authorId="0">
      <text>
        <r>
          <rPr>
            <sz val="8"/>
            <rFont val="Tahoma"/>
            <family val="2"/>
          </rPr>
          <t xml:space="preserve">
W wierszu 2.3. wykazuje się przychody i koszty zaliczane do 31.12 2015 r. do zysków i strat nadzwyczajnych, a obecnie do pozostałych przychodów i kosztów operacyjnych. W tym wierszu wykazuje się również te z przychodów i kosztów działalności operacyjnej i finansowej, które w znaczący sposób różnią się od przeciętnego poziomu.
Pozycja ta wymaga zwiększenia szczegółowości ewidencji na kontach, na których są księgowane powyższe operacje.
</t>
        </r>
      </text>
    </comment>
    <comment ref="A36" authorId="0">
      <text>
        <r>
          <rPr>
            <sz val="8"/>
            <rFont val="Tahoma"/>
            <family val="2"/>
          </rPr>
          <t xml:space="preserve">
W pozycji 2.4. wykazuje się informację o kwocie należności z tytułu podatków realizowanych przez organy podatkowe podległe ministrowi właściwemu do spraw finansów publicznych wykazywanych w sprawozdaniu z wykonania planu dochodów budżetowych. Z uzasadnienia do projektu SzczegZasRachR wynika, że ta pozycja została wprowadzona do informacji dodatkowej, mając na uwadze objęcie sprawozdawczością finansową (sprawozdaniem finansowym izby skarbowej, izby celnej) dochodów budżetu państwa m.in. z tytułu podatków, opłat i niepodatkowych należności budżetowych ujmowanych w ramach części 77 „Podatki i inne wpłaty na rzecz budżetu państwa” oraz przyjęcie, iż sprawozdawczością finansową izb zostaną objęte dochody zrealizowane i przekazane na rachunki budżetu państwa. Zatem uznano za wskazane przedstawienie w informacji dodatkowej również kwot należności z ww. tytułów. Ma to umożliwić uzyskanie informacji na temat wysokości zarówno zrealizowanych, jak i należnych dochodów podatkowych. 
Ta pozycja nie dotyczy samorządowych jednostek budżetowych i samorządowych zakładów budżetowych.
</t>
        </r>
      </text>
    </comment>
    <comment ref="A37" authorId="0">
      <text>
        <r>
          <rPr>
            <sz val="8"/>
            <rFont val="Tahoma"/>
            <family val="2"/>
          </rPr>
          <t xml:space="preserve">
W pozycji 2.5. jednostki budżetowe i samorządowe zakłady budżetowe powinny zaprezentować informacje niezbędne dla oceny rzetelności i przejrzystości sytuacji finansowej, które nie zostały zaprezentowane w pozycjach 2.1–2.4., czyli dotyczących głównie przychodów i kosztów, wynikających np. ze specyfiki danej jednostki.</t>
        </r>
      </text>
    </comment>
    <comment ref="A38" authorId="0">
      <text>
        <r>
          <rPr>
            <sz val="8"/>
            <rFont val="Tahoma"/>
            <family val="2"/>
          </rPr>
          <t xml:space="preserve">
W tej pozycji powinny być prezentowane inne informacje niż wymienione w pozycjach 1.1–1.16. oraz 2.1–2.5., jeżeli mogłyby w istotny sposób wpłynąć na ocenę sytuacji majątkowej i finansowej oraz wynik finansowy jednostki. </t>
        </r>
      </text>
    </comment>
    <comment ref="A3" authorId="0">
      <text>
        <r>
          <rPr>
            <sz val="8"/>
            <rFont val="Tahoma"/>
            <family val="0"/>
          </rPr>
          <t xml:space="preserve">
W przypadku sprawozdania jednostkowego należy podać nazwę jednostki budżetowej lub samorządowego zakładu budżetowego. W sprawozdaniu łącznym państwowej jednostki budżetowej (jednostki nadrzędnej) oraz sprawozdaniu finansowym JST podaje się nazwę jednostki nadrzędnej lub odpowiednio nazwę JST.</t>
        </r>
      </text>
    </comment>
    <comment ref="A4" authorId="0">
      <text>
        <r>
          <rPr>
            <sz val="8"/>
            <rFont val="Tahoma"/>
            <family val="0"/>
          </rPr>
          <t xml:space="preserve">
W przypadku sprawozdania jednostkowego należy podać siedzibę jednostki budżetowej lub samorządowego zakładu budżetowego. W sprawozdaniu łącznym państwowej jednostki budżetowej (jednostki nadrzędnej) oraz sprawozdaniu finansowym JST podaje się siedzibę jednostki nadrzędnej lub odpowiednio nazwę JST</t>
        </r>
      </text>
    </comment>
    <comment ref="A5" authorId="0">
      <text>
        <r>
          <rPr>
            <sz val="8"/>
            <rFont val="Tahoma"/>
            <family val="0"/>
          </rPr>
          <t xml:space="preserve">
W przypadku sprawozdania jednostkowego należy podać adres jednostki budżetowej lub samorządowego zakładu budżetowego. W sprawozdaniu łącznym państwowej jednostki budżetowej (jednostki nadrzędnej) oraz sprawozdaniu finansowym JST podaje się adres jednostki nadrzędnej lub odpowiednio nazwę JST</t>
        </r>
      </text>
    </comment>
    <comment ref="A6" authorId="0">
      <text>
        <r>
          <rPr>
            <sz val="8"/>
            <rFont val="Tahoma"/>
            <family val="0"/>
          </rPr>
          <t xml:space="preserve">
Podstawowy przedmiot działalności należy podać zgodnie ze statutem danej jednostki budżetowej czy samorządowego zakładu budżetowego. W przypadku sprawozdania łącznego państwowej jednostki budżetowej (jednostki nadrzędnej) oraz sprawozdania finansowego JST, omawiając podstawowy przedmiot działalności jednostki, należy ogólnie opisać podstawowy przedmiot działalności jednostki nadrzędnej lub JST</t>
        </r>
      </text>
    </comment>
    <comment ref="A7" authorId="0">
      <text>
        <r>
          <rPr>
            <sz val="8"/>
            <rFont val="Tahoma"/>
            <family val="0"/>
          </rPr>
          <t xml:space="preserve">
np. za 2018 r. – od 1.1.2018 r. do 31.12.2018 r.</t>
        </r>
      </text>
    </comment>
    <comment ref="A8" authorId="0">
      <text>
        <r>
          <rPr>
            <sz val="8"/>
            <rFont val="Tahoma"/>
            <family val="0"/>
          </rPr>
          <t xml:space="preserve">
Wiersz ten dotyczy sprawozdania łącznego państwowej jednostki budżetowej (jednostki nadrzędnej) oraz sprawozdania finansowego JST</t>
        </r>
      </text>
    </comment>
    <comment ref="A9" authorId="0">
      <text>
        <r>
          <rPr>
            <sz val="8"/>
            <rFont val="Tahoma"/>
            <family val="0"/>
          </rPr>
          <t xml:space="preserve">
Stosownie do art. 3 ust. 1 pkt 11 RachunkU przez przyjęte zasady (politykę) rachunkowości rozumie się wybrane i stosowane przez jednostkę rozwiązania dopuszczone ustawą, w tym także określone w MSR, zapewniające wymaganą jakość sprawozdań finansowych. Zatem w tym punkcie do sprawozdania finansowego podawane są informacje dotyczące przyjętych przez jednostkę rozwiązań (zasad, metod, sposobów) spośród wielu dopuszczonych do stosowania przepisami RachunkU i wydanymi na jej podstawie rozporządzeniami, a także określonych w KSR, a w razie ich braku w MSR. Zatem niepotrzebne jest opisywanie w tym punkcie informacji dodatkowej takich zasad wyceny oraz ustalania wyniku finansowego, które są obligatoryjne – wynikają z przepisu prawa i jednostka nie ma prawa wyboru. Należy natomiast opisać te zasady, które wynikają ze specyfiki i rodzaju prowadzonej działalności i które zostały wybrane przez daną jednostkę, gdyż miała takie prawo.</t>
        </r>
      </text>
    </comment>
    <comment ref="A10" authorId="0">
      <text>
        <r>
          <rPr>
            <sz val="8"/>
            <rFont val="Tahoma"/>
            <family val="0"/>
          </rPr>
          <t xml:space="preserve">
W tej pozycji podaje się inne istotne informacje niewyszczególnione w punktach 1–4, dotyczące ogólnych zagadnień związanych z daną jednostką i jej działalnością</t>
        </r>
      </text>
    </comment>
  </commentList>
</comments>
</file>

<file path=xl/sharedStrings.xml><?xml version="1.0" encoding="utf-8"?>
<sst xmlns="http://schemas.openxmlformats.org/spreadsheetml/2006/main" count="458" uniqueCount="370">
  <si>
    <t>Numer identyfikacyjny REGON</t>
  </si>
  <si>
    <t>AKTYWA</t>
  </si>
  <si>
    <t>Stan na początek roku</t>
  </si>
  <si>
    <t>Stan na koniec roku</t>
  </si>
  <si>
    <t>PASYWA</t>
  </si>
  <si>
    <t>Nazwa i adres                                          jednostki sprawozdawczej</t>
  </si>
  <si>
    <t>Adresat</t>
  </si>
  <si>
    <t>Wysłać bez pisma przewodniego</t>
  </si>
  <si>
    <t>A. Aktywa trwałe</t>
  </si>
  <si>
    <t>I. Wartości niematerialne i prawne</t>
  </si>
  <si>
    <t>II. Rzeczowe aktywa trwałe</t>
  </si>
  <si>
    <t>1. Środki trwałe</t>
  </si>
  <si>
    <t>1.1. Grunty</t>
  </si>
  <si>
    <t>1.3. Urządzenia techniczne i maszyny</t>
  </si>
  <si>
    <t>1.4. Środki transportu</t>
  </si>
  <si>
    <t>1.5. Inne środki trwałe</t>
  </si>
  <si>
    <t>III. Należności długoterminowe</t>
  </si>
  <si>
    <t>IV. Długoterminowe aktywa finansowe</t>
  </si>
  <si>
    <t>V. Wartość mienia zlikwidowanych jednostek</t>
  </si>
  <si>
    <t>B. Aktywa obrotowe</t>
  </si>
  <si>
    <t>I. Zapasy</t>
  </si>
  <si>
    <t>II. Należności krótkoterminowe</t>
  </si>
  <si>
    <t>Suma aktywów</t>
  </si>
  <si>
    <t>A. Fundusz</t>
  </si>
  <si>
    <t>I. Fundusz jednostki</t>
  </si>
  <si>
    <t>Suma pasywów</t>
  </si>
  <si>
    <t>(główny księgowy)</t>
  </si>
  <si>
    <t>(kierownik jednostki)</t>
  </si>
  <si>
    <t>Nazwa i adres jednostki sprawozdawczej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</si>
  <si>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</si>
  <si>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</si>
  <si>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</si>
  <si>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</si>
  <si>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</si>
  <si>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</si>
  <si>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</si>
  <si>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</si>
  <si>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</si>
  <si>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</si>
  <si>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</si>
  <si>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</si>
  <si>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</si>
  <si>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</si>
  <si>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</si>
  <si>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</si>
  <si>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</si>
  <si>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</si>
  <si>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</si>
  <si>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</si>
  <si>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F. Zysk (strata) z działalności operacyjnej (C+D-E)</t>
  </si>
  <si>
    <t>G. Przychody finansowe</t>
  </si>
  <si>
    <t>I. Dywidendy i udziały w zyskach</t>
  </si>
  <si>
    <t>II. Odsetki</t>
  </si>
  <si>
    <t xml:space="preserve">III. Inne </t>
  </si>
  <si>
    <t>H. Koszty finansowe</t>
  </si>
  <si>
    <t>I. Odsetki</t>
  </si>
  <si>
    <t>II. Inne</t>
  </si>
  <si>
    <t>Rachunek zysków i strat jednostki</t>
  </si>
  <si>
    <t>(wariant porównawczy)</t>
  </si>
  <si>
    <t>………………………………</t>
  </si>
  <si>
    <t>Stan na koniec roku poprzedniego</t>
  </si>
  <si>
    <t>Stan na koniec roku bieżącego</t>
  </si>
  <si>
    <t>Nazwa i adres              jednostki sprawozdawczej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</si>
  <si>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</si>
  <si>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</si>
  <si>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</si>
  <si>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</si>
  <si>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>1.4. Środki na inwestycje</t>
  </si>
  <si>
    <t>1.8. Aktywa otrzymane w ramach centralnego zaopatrzenia</t>
  </si>
  <si>
    <t>1.9. Pozostałe odpisy z wyniku finansowego za rok bieżący</t>
  </si>
  <si>
    <t>1.10. Inne zwiększenia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</si>
  <si>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</si>
  <si>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</si>
  <si>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</si>
  <si>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</si>
  <si>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2.8. Aktywa przekazane w ramach centralnego zaopatrzenia</t>
  </si>
  <si>
    <t>2.9. Inne zmniejszenia</t>
  </si>
  <si>
    <t>II. Fundusz jednostki na koniec okresu (BZ)</t>
  </si>
  <si>
    <t>III. Wynik finansowy netto za rok bieżący (+,-)</t>
  </si>
  <si>
    <t>2. strata netto (-)</t>
  </si>
  <si>
    <t>1. zysk netto (+)</t>
  </si>
  <si>
    <t>Zestawienie zmian w funduszu jednostki</t>
  </si>
  <si>
    <t>……………………………………….</t>
  </si>
  <si>
    <t>………………………………..........</t>
  </si>
  <si>
    <t>Stan na     koniec roku</t>
  </si>
  <si>
    <t>Na dole ekranu znajdują się zakładki, dzięki którym można przejść do odpowiedniego formularza</t>
  </si>
  <si>
    <t>1.2. Budynki, lokale i obiekty inżynierii lądowej i wodnej</t>
  </si>
  <si>
    <t>2. Środki trwałe w budowie (inwestycje)</t>
  </si>
  <si>
    <t>3. Zaliczki na środki trwałe w budowie (inwestycje)</t>
  </si>
  <si>
    <t>III. Krótkoterminowe aktywa finansowe</t>
  </si>
  <si>
    <t>6. Inne papiery wartościowe</t>
  </si>
  <si>
    <t>7. Inne krótkoterminowe aktywa finansowe</t>
  </si>
  <si>
    <t>IV. Rozliczenia międzyokresowe</t>
  </si>
  <si>
    <t>I. Zobowiązania długoterminowe</t>
  </si>
  <si>
    <t>II. Wynik finansowy netto (+,-)</t>
  </si>
  <si>
    <t>V. Dotacje na finansowanie działalności podstawowej</t>
  </si>
  <si>
    <t>I. Koszty inwestycji finansowanych ze środków własnych samorządowych zakładów budżetowych i dochodów jednostek budżetowych gromadzonych na wydzielonym rachunku</t>
  </si>
  <si>
    <t>……………………………………...                Wysłać bez pisma przewodniego</t>
  </si>
  <si>
    <t>…………………………………...                       Wysłać bez pisma przewodniego</t>
  </si>
  <si>
    <t>1.3. Zrealizowane płatności ze środków europejskich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</si>
  <si>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</si>
  <si>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</si>
  <si>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</si>
  <si>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>2. Zmniejszenia funduszu jednostki (z tytułu)</t>
  </si>
  <si>
    <t>2.6. Wartość sprzedanych i nieodpłatnie przekazanych środków trwałych i środków trwałych w budowie oraz wartości niematerialnych i prawnych</t>
  </si>
  <si>
    <t>2.7. Pasywa przejęte od zlikwidowanych lub połączonych jednostek</t>
  </si>
  <si>
    <t>1. Zysk netto (+)</t>
  </si>
  <si>
    <t>2. Strata netto (-)</t>
  </si>
  <si>
    <t>II. Zobowiązania krótkoterminowe</t>
  </si>
  <si>
    <t>1. Zobowiązania z tytułu dostaw i usług</t>
  </si>
  <si>
    <t>1. Akcje i udziały</t>
  </si>
  <si>
    <t>2. Zobowiązania wobec budżetów</t>
  </si>
  <si>
    <t>3. Zobowiązania z tytułu ubezpieczeń i innych świadczeń</t>
  </si>
  <si>
    <t>3. Inne długoterminowe aktywa finansowe</t>
  </si>
  <si>
    <t>4. Zobowiązania z tytułu wynagrodzeń</t>
  </si>
  <si>
    <t>5. Pozostałe zobowiązania</t>
  </si>
  <si>
    <t>6. Sumy obce (depozytowe, zabezpieczenie wykonania umów)</t>
  </si>
  <si>
    <t>7. Rozliczenie z tytułu środków na wydatki budżetowe i z tytułu dochodów budżetowych</t>
  </si>
  <si>
    <t>1. Materiały</t>
  </si>
  <si>
    <t>2. Półprodukty i produkty w toku</t>
  </si>
  <si>
    <t>III. Rezerwy na zobowiązania</t>
  </si>
  <si>
    <t>3. Produkty gotowe</t>
  </si>
  <si>
    <t>4. Towary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</si>
  <si>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</si>
  <si>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</si>
  <si>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</si>
  <si>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</si>
  <si>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</si>
  <si>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1. Środki pieniężne w kasie</t>
  </si>
  <si>
    <t>2. Środki pienieżne na rachunkach bankowych</t>
  </si>
  <si>
    <t>3. Środki pienieżne państwowego funduszu celowego</t>
  </si>
  <si>
    <t>4. Inne środki pienieżne</t>
  </si>
  <si>
    <t>A. Przychody netto z podstawowej działalności operacyjnej</t>
  </si>
  <si>
    <t>VI. Przychody z tytułu dochodów budżetowych</t>
  </si>
  <si>
    <t>C. Zysk (strata) z działalności podstawowej (A-B)</t>
  </si>
  <si>
    <t>II. Pozostałe koszty operacyjne</t>
  </si>
  <si>
    <t>1.1.1. Grunty stanowiące własność  jednostki samorządy terytorialnego, przekazane w użytkowanie wieczyste innym podmiotom</t>
  </si>
  <si>
    <t>2. Inne papiery wartościowe długoterminowe</t>
  </si>
  <si>
    <t>5. Akcje lub udziały</t>
  </si>
  <si>
    <t>III. Odpisy z wyniku finansowego (nadwyżka środków obrotowych) (-)</t>
  </si>
  <si>
    <t>IV. Fundusz mienia zlikwidowanych jednostek</t>
  </si>
  <si>
    <t>B. Fundusze placówek</t>
  </si>
  <si>
    <t>C. Państwowe fundusze celowe</t>
  </si>
  <si>
    <t>D. Zobowiązania i rezerwy na zobowiązania</t>
  </si>
  <si>
    <t>8. Fundusze specjalne</t>
  </si>
  <si>
    <t>8.1. Zakładowy Fundusz Świadczeń Socjalnych</t>
  </si>
  <si>
    <t>8.2. Inne fundusze</t>
  </si>
  <si>
    <t xml:space="preserve">IV. Rozliczenia międzyokresowe </t>
  </si>
  <si>
    <t>I. Zysk (strata) brutto (F+G-H)</t>
  </si>
  <si>
    <t>J. Podatek dochodowy</t>
  </si>
  <si>
    <t xml:space="preserve">K. Pozostałe obowiązkowe zmniejszenia zysku (zwiększenia straty) </t>
  </si>
  <si>
    <t>L. Zysk (strata) netto (I-J-K)</t>
  </si>
  <si>
    <t>2.5. Aktualizacja środków trwałych</t>
  </si>
  <si>
    <t xml:space="preserve">3. Nadwyżka środków obrotowych </t>
  </si>
  <si>
    <t>IV. Fundusz (II+,-III)</t>
  </si>
  <si>
    <t>Lp.</t>
  </si>
  <si>
    <t>Wartość początkowa – stan na początek roku obrotowego</t>
  </si>
  <si>
    <t>Zwiększenia</t>
  </si>
  <si>
    <t>Zmniejszenia</t>
  </si>
  <si>
    <t>Wartość początkowa – stan na koniec roku obrotowego (3+8 – 13)</t>
  </si>
  <si>
    <t>Nabycie</t>
  </si>
  <si>
    <t>Przemieszczenie wewnętrzne</t>
  </si>
  <si>
    <t>Aktualizacja</t>
  </si>
  <si>
    <t>Inne zwiększenia</t>
  </si>
  <si>
    <t>Zwiększenia ogółem (4+5+6+7)</t>
  </si>
  <si>
    <t>Inne zmniejszenia</t>
  </si>
  <si>
    <t>Licencje i prawa autorskie dotyczące oprogramowania komputerowego</t>
  </si>
  <si>
    <t>Pozostałe wartości niematerialne i prawne</t>
  </si>
  <si>
    <t>Umorzenie – stan na początek roku obrotowego</t>
  </si>
  <si>
    <t>Zwiększenia umorzenia</t>
  </si>
  <si>
    <t>Zmniejszenia umorzenia</t>
  </si>
  <si>
    <t>Umorzenie – stan na koniec roku obrotowego (3+8 – 13)</t>
  </si>
  <si>
    <t>Amortyzacja za rok obrotowy</t>
  </si>
  <si>
    <t>Wyszczególnienie</t>
  </si>
  <si>
    <t>Stan odpisów aktualizujących na początek roku obrotowego</t>
  </si>
  <si>
    <t>Stan odpisów aktualizujących na koniec roku obrotowego (3+4 – 5)</t>
  </si>
  <si>
    <t>Ogółem</t>
  </si>
  <si>
    <t>Zwiększenia odpisów aktualizujących w ciągu roku obrotowego</t>
  </si>
  <si>
    <t>Zmniejszenia odpisów aktualizujących w ciągu roku obrotowego</t>
  </si>
  <si>
    <t>Wartość gruntów użytkowanych wieczyście</t>
  </si>
  <si>
    <t>Wyszczególnienie gruntów użytkowanych wieczyście – dane identyfikujące grunt, tj. lokalizacja, numer działki i powierzchnia</t>
  </si>
  <si>
    <t>Wartość gruntów użytkowanych wieczyście – stan na początek roku obrotowego</t>
  </si>
  <si>
    <t>Zwiększenia wartości gruntów użytkowanych wieczyście w ciągu roku obrotowego</t>
  </si>
  <si>
    <t>Zmniejszenia wartości gruntów użytkowanych wieczyście w ciągu roku obrotowego</t>
  </si>
  <si>
    <t>Stan wartości gruntów użytkowanych wieczyście na koniec roku obrotowego (3+4 – 5)</t>
  </si>
  <si>
    <t>Wyszczególnienie nieamortyzowanych lub nieumarzanych przez jednostkę środków trwałych, używanych na podstawie umów najmu, dzierżawy i innych umów, w tym z tytułu umów leasingu</t>
  </si>
  <si>
    <t>Zmniejszenia w ciągu roku obrotowego</t>
  </si>
  <si>
    <t>Wartość na koniec roku obrotowego (3+4 – 5)</t>
  </si>
  <si>
    <t>Wyszczególnienie według grup należności</t>
  </si>
  <si>
    <t>Stan odpisów aktualizujących na koniec roku obrotowego (3+4 – 7)</t>
  </si>
  <si>
    <t>Wykorzystanie</t>
  </si>
  <si>
    <t>Rozwiązanie odpisów aktualizujących (uznanie odpisów za zbędne)</t>
  </si>
  <si>
    <t>Zmniejszenia – razem (5+6)</t>
  </si>
  <si>
    <t>Wyszczególnienie rezerw według celu ich utworzenia</t>
  </si>
  <si>
    <t>Stan rezerw na początek roku obrotowego</t>
  </si>
  <si>
    <t>Zwiększenia rezerw w ciągu roku obrotowego</t>
  </si>
  <si>
    <t>Zmniejszenia rezerw w ciągu roku obrotowego</t>
  </si>
  <si>
    <t>Stan rezerw na koniec roku obrotowego (3+4 – 7)</t>
  </si>
  <si>
    <t>Uznanie rezerw za zbędne – rozwiązanie</t>
  </si>
  <si>
    <t>Wyszczególnienie zobowiązań według pozycji bilansu</t>
  </si>
  <si>
    <t>Okres spłaty</t>
  </si>
  <si>
    <t>Powyżej 1 roku do 3 lat</t>
  </si>
  <si>
    <t>Powyżej 3 do 5 lat</t>
  </si>
  <si>
    <t>Powyżej 5 lat</t>
  </si>
  <si>
    <t>Razem</t>
  </si>
  <si>
    <t>Według stanu na:</t>
  </si>
  <si>
    <t>początek roku obrotowego</t>
  </si>
  <si>
    <t>koniec roku obrotowego</t>
  </si>
  <si>
    <t>Wyszczególnienie rodzaju rozliczeń międzyokresowych</t>
  </si>
  <si>
    <t>Wartość rozliczeń międzyokresowych według stanu na:</t>
  </si>
  <si>
    <t>Odpisy aktualizujące wartość zapasów</t>
  </si>
  <si>
    <t>Wyszczególnienie według rodzaju zapasów</t>
  </si>
  <si>
    <t>Uznanie odpisów za zbędne</t>
  </si>
  <si>
    <t>…</t>
  </si>
  <si>
    <t>Wprowadzenie do sprawozdania finansowego, obejmuje w szczególności:</t>
  </si>
  <si>
    <t xml:space="preserve">I. </t>
  </si>
  <si>
    <t>1.</t>
  </si>
  <si>
    <t>1.1.</t>
  </si>
  <si>
    <t>1.1</t>
  </si>
  <si>
    <t>1.2</t>
  </si>
  <si>
    <t>1.3</t>
  </si>
  <si>
    <t>1.4</t>
  </si>
  <si>
    <t>2.</t>
  </si>
  <si>
    <t>3.</t>
  </si>
  <si>
    <t xml:space="preserve">4. </t>
  </si>
  <si>
    <t>inne informacje</t>
  </si>
  <si>
    <t>5.</t>
  </si>
  <si>
    <t>II</t>
  </si>
  <si>
    <t>Dodatkowe informacje i objaśnienia obejmują w szczególności:</t>
  </si>
  <si>
    <t xml:space="preserve">1. </t>
  </si>
  <si>
    <t>1.2.</t>
  </si>
  <si>
    <t>1.3.</t>
  </si>
  <si>
    <t>1.4.</t>
  </si>
  <si>
    <t xml:space="preserve">1.5. </t>
  </si>
  <si>
    <t>1.6.</t>
  </si>
  <si>
    <t>1.8.</t>
  </si>
  <si>
    <t>1.9.</t>
  </si>
  <si>
    <t>powyżej 1 roku do 3 lat</t>
  </si>
  <si>
    <t>a)</t>
  </si>
  <si>
    <t>b)</t>
  </si>
  <si>
    <t>c)</t>
  </si>
  <si>
    <t>powyżej 3 do 5 lat</t>
  </si>
  <si>
    <t>powyżej 5 lat</t>
  </si>
  <si>
    <t>1.10.</t>
  </si>
  <si>
    <t xml:space="preserve">1.11. </t>
  </si>
  <si>
    <t>1.12.</t>
  </si>
  <si>
    <t xml:space="preserve">1.13. </t>
  </si>
  <si>
    <t xml:space="preserve">1.14. </t>
  </si>
  <si>
    <t>1.15.</t>
  </si>
  <si>
    <t>1.16.</t>
  </si>
  <si>
    <t xml:space="preserve">2.1. </t>
  </si>
  <si>
    <t>2.2.</t>
  </si>
  <si>
    <t>2.3.</t>
  </si>
  <si>
    <t>2.4.</t>
  </si>
  <si>
    <t>2.5.</t>
  </si>
  <si>
    <t>Inne informacje niż wymienione powyżej, jeżeli mogłyby w istotny sposób wpłynąć na ocenę sytuacji majątkowej i finansowej oraz wynik finansowy jednostki</t>
  </si>
  <si>
    <t xml:space="preserve">1.7. </t>
  </si>
  <si>
    <t>Wypełniamy tylko pola w kolorze tej komórki (pozostałe wypełnią się automatycznie) - uwaga ta nie dotyczy jednak formularza "Informacja dodatkowa"</t>
  </si>
  <si>
    <t>Symbole kont, które powinny być wykazane w poszczególnych rubrykach (czy też inne dane jakie należy wpisać w danej rubryce) znajdują się w komentarzach poszczególnych komórek. Wystarczy najechać myszką na rubrykę, a pojawi się "dymek" z opisem (należy zwrócić uwagę, że w arkuszu autor stosuje symbole kont z rozporządzenia, co nie oznacza, że wszystkie konta z "dymków" muszą być wykorzystywane w jednostce)</t>
  </si>
  <si>
    <t>Rozliczenia międzyokresowe czynne kosztów – razem</t>
  </si>
  <si>
    <t>Rozliczenia międzyokresowe czynne koszów</t>
  </si>
  <si>
    <t>Rozliczenia międzyokresowe czynne przychodów</t>
  </si>
  <si>
    <t>Rozliczenia międzyokresowe bierne kosztów</t>
  </si>
  <si>
    <t>Rozliczenia międzyokresowe bierne kosztów – razem</t>
  </si>
  <si>
    <t>Rozliczenia międzyokresowe bierne przychodów</t>
  </si>
  <si>
    <t>Rozliczenia międzyokresowe bierne przychodów - razem</t>
  </si>
  <si>
    <t>Rozliczenia międzyokresowe czynne przychodów - razem</t>
  </si>
  <si>
    <t xml:space="preserve">Dom Pomcy Społecznej </t>
  </si>
  <si>
    <t>ul. Jana Pawła II 7, 39-460 Nowa Dęba</t>
  </si>
  <si>
    <t>całodobowa opieka dla osób przewlekle somatycznie chorych</t>
  </si>
  <si>
    <t>samodzielne sprawozdanie jednostkowe DPS w Nowej Debie</t>
  </si>
  <si>
    <t>Zmiana wartości początkowej WNiP oraz rzeczowych aktywów trwałych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</si>
  <si>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- podobne przedstawienie stanów i tytułów zmian dotychczasowej amortyzacji lub umorzenia- tabela nr 1</t>
  </si>
  <si>
    <t>aktualną wartość rynkową środków trwałych, w tym dóbr kultury - o ile jednostka dysponuje takimi informacjami- nie dotyczy</t>
  </si>
  <si>
    <t>kwotę dokonanych w trakcie roku obrotowego odpisów aktualizujących wartość aktywów trwałych odrębnie dla długoterminowych aktywów niefinansowych oraz długoterminowych aktywów finansowych - nie dotyczy</t>
  </si>
  <si>
    <t>wartość gruntów użytkowanych wieczyście- tabela nr 2.</t>
  </si>
  <si>
    <t>wartość nieamortyzowanych lub nieumarzanych przez jednostkę środków trwałych, używanych na podstawie umów najmu, dzierżawy i innych umów, w tym z tytułu umów leasingu - nie dotyczy</t>
  </si>
  <si>
    <t>liczbę oraz wartość posiadanych papierów wartościowych, w tym akcji i udziałów oraz dłużnych papierów wartościowych- nie dotyczy</t>
  </si>
  <si>
    <t>Dane o odpisach aktualizujących wartość należności, ze wskazaniem stanu na początek roku obrotowego, zwiększeniach, wykorzystaniu, rozwiązaniu i stanie na koniec roku obrotowego, z uwzględnieniem należności finansowych JST (stan pożyczek zagrożonych) - nie dotyczy</t>
  </si>
  <si>
    <t>dane o stanie rezerw według celu ich utworzenia na początek roku obrotowego, zwiększeniach wykorzystaniu, rozwiązaniu i stanie końcowym- nie dotyczy</t>
  </si>
  <si>
    <t>podział zobowiązań długoterminowych według pozycji bilansu o pozostałym od dnia bilansowego, przewidywanym umową lub wynikającym z innego tytułu prawnego, okresie spłaty: nie dotyczy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</si>
  <si>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zwrotnego- nie dotyczy</t>
  </si>
  <si>
    <t>łączną kwotę zobowiązań zabezpieczonych na majątku jednostki ze wskazaniem charakteru i formy tych zabezpieczeń- nie dotyczy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</si>
  <si>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 nie dotyczy</t>
  </si>
  <si>
    <t>wykaz istotnych pozycji czynnych i biernych rozliczeń międzyokresowych w tym kwotę czynnych rozliczeń międzyokresowych kosztów stanowiących różnicę między wartością otrzymanych finansowych składników aktywów a zobowiązaniem zapłaty za nie- nie dotyczy</t>
  </si>
  <si>
    <t>łączną kwotę otrzymanych przez jednostkę gwarancji i poręczeń niewykazanych w bilansie nie dotyczy</t>
  </si>
  <si>
    <t>wysokość odpisów aktualizujących wartość zapasów nie dotyczy</t>
  </si>
  <si>
    <t>koszt wytworzenia środków trwałych w budowie, w tym odsetki oraz różnice kursowe, które powiększyły koszt wytworzenia środków trwałych w budowie w roku obrotowym nie dotyczy</t>
  </si>
  <si>
    <t>kwotę i charakter poszczególnych pozycji przychodów lub kosztów o nadzwyczajnej wartości lub które wystąpiły incydentalnie nie dotyczy</t>
  </si>
  <si>
    <t>informacje o kwocie należności z tytułu podatków realizowanych przez organy podatkowe podległe ministrowi właściwemu do spraw finans publicznych wykazywanych w sprawozdanku z wykonania planu dochodów budżetowych nie dotyczy</t>
  </si>
  <si>
    <t>Licencje na używanie oprogramowania komputerowego</t>
  </si>
  <si>
    <t>I</t>
  </si>
  <si>
    <t>Razem wartości niematerialne i prawne</t>
  </si>
  <si>
    <t>2.1</t>
  </si>
  <si>
    <t>Grunty</t>
  </si>
  <si>
    <t>2.2</t>
  </si>
  <si>
    <t>2.1.1</t>
  </si>
  <si>
    <t>Grunty stanowiące własnośc j.s.t., przekazane w użytkowanie wieczyste innym podmiotom</t>
  </si>
  <si>
    <t>Budynki, lokale i obiekty inżynierii lądowej i wodnej</t>
  </si>
  <si>
    <t>2.3</t>
  </si>
  <si>
    <t>środki transportu</t>
  </si>
  <si>
    <t>Urządzenia techniczne i maszyny</t>
  </si>
  <si>
    <t>2.4</t>
  </si>
  <si>
    <t>inne środki trwałe</t>
  </si>
  <si>
    <t>Razem środki trwałe</t>
  </si>
  <si>
    <t>Środki trwałe w budowie</t>
  </si>
  <si>
    <t>Zaliczki na środki trwałe w budowie (inwestycje)</t>
  </si>
  <si>
    <t>Razem rzeczowe aktywa trwałe (2+3+4)</t>
  </si>
  <si>
    <t>Powierzchnia (m2)</t>
  </si>
  <si>
    <t>Wartość (zł)</t>
  </si>
  <si>
    <t>Dom Pomocy Społecznej</t>
  </si>
  <si>
    <t>Starostwo Powiatowe w Tarnobrzegu</t>
  </si>
  <si>
    <t>Starostwo powiatowe w Tarnobrzegu</t>
  </si>
  <si>
    <t>1,Aktywa i pasywa wyceniane są przy uwzględnieniu zasad rachunkowości  w sposób przewidziwny ustawą o rachunkowości. Dla potrzeb ujmowania w księgach środków trwałych oraz wartości niematerialnych i prawnych jednosta przyjęła następujące  ustalenia: a) składniki majątku o wartości początkowej poniżej 100 zł jednostka zalicza bezpośrednio w koszty. b) składniki majątku o wartości początkowej od 100 zł do 10000 zł jednostka zalicza do środków trwałych lub wartości niematerialnych i prawnych wprowadza się do ewidencji tych aktywów. od tego rodzaju składników majątku jednostka dokonuje jednorazowych odpisów amortyzacyjnych w miesiącu przyjęcia do używania, c) składniki majątku o wartości początkowej powyżej 10000 zł jednostka zalicza do środków trwałych lub wartości niematerialnych i prawnych i wprowadza się do ewidencji tych aktywów. W momencie oddania do używania ustalany jest okres ekonomicznej użyteczności dla każdego nabytego składnika aktywów, który decyduje o okresie amortyzacji.Dokonywanie odpisów amortyzacyjnych rozpoczyna się od miesiąca następującego po miesiącu oddania składnika do używania.d) odpisów amortyzacyjnych  od  urządzeń jednoska dokonuje metodą degresywną zgodnie z tabelą amortyzacji raz w roku, e) wszystki nakłady na ulepszenie środków trwałych przekraczające 10000 zł podwyższają wartość początkową tych środków trtwałych, s nie przekraczające 10000 zł odnoszoone są w koszty bieżącego okresu jako koszty remontu.3. Jednostka użykuje jeden samochód osobowy z 2007 roku.zamortyzowany w 100%.</t>
  </si>
  <si>
    <t>Tabela nr 1.</t>
  </si>
  <si>
    <t xml:space="preserve">Wyszczególnienie </t>
  </si>
  <si>
    <t>zbycie</t>
  </si>
  <si>
    <t>likwidacja</t>
  </si>
  <si>
    <t xml:space="preserve">Inne zmniejszenia </t>
  </si>
  <si>
    <t>Razem Zmniejszenia  (9+10+11+12)</t>
  </si>
  <si>
    <t>Zwiększenia razem (4+5+6+7)</t>
  </si>
  <si>
    <t>Zmniejszenia razem (9+10+11+12)</t>
  </si>
  <si>
    <t>Grunty stanowiące własność j.s.t., przekazane w użytkowanie wieczyste innym podmiotom</t>
  </si>
  <si>
    <t>Środki transportu</t>
  </si>
  <si>
    <t>Inne środki trwałe</t>
  </si>
  <si>
    <t>Środki  transportu</t>
  </si>
  <si>
    <t>środki trwałe w budowie</t>
  </si>
  <si>
    <t>Zaliczki na środki trwałe w budowie</t>
  </si>
  <si>
    <t>Wartość umorzenia rzeczowych aktywów trwałych(2+3+4)ogółem</t>
  </si>
  <si>
    <t>Zmiana wartości umorzenia WNiP oraz rzeczowych składników majątku trwałego Tabela nr 2</t>
  </si>
  <si>
    <t>Tabela nr 4.</t>
  </si>
  <si>
    <t>Zwiększenia w ciągu roku okresu</t>
  </si>
  <si>
    <t>Stan na początek okresu</t>
  </si>
  <si>
    <t xml:space="preserve">Wartość nieamortyzowanych lub nieumarzanych przez jednostkę środków trwałych, używanych na podstawie umów najmu, </t>
  </si>
  <si>
    <t>grunty</t>
  </si>
  <si>
    <t>dzierżawy i innych umów, w tym ztytułu umów leasungu tabela nr 5 nie dotyczy</t>
  </si>
  <si>
    <t>Budynki, lokale i obiekty Inżynierii lądowej i wodnej</t>
  </si>
  <si>
    <t>Razem :</t>
  </si>
  <si>
    <t>Tabela nr 3</t>
  </si>
  <si>
    <t>Wartości niematerialne i prawne</t>
  </si>
  <si>
    <t>środki trwałe</t>
  </si>
  <si>
    <t>środki trwałe w budowie (inwestycje)</t>
  </si>
  <si>
    <t>zaliczki na środki trwałe w budowie</t>
  </si>
  <si>
    <t>5.1</t>
  </si>
  <si>
    <t>Akcje i udziały</t>
  </si>
  <si>
    <t>5.2</t>
  </si>
  <si>
    <t>inne papiery wartościowe</t>
  </si>
  <si>
    <t>5.3</t>
  </si>
  <si>
    <t>inne długoterminowe aktywa finansowe</t>
  </si>
  <si>
    <t>Razem długoterminowe akttywa finansowe</t>
  </si>
  <si>
    <t>Ogółem (1+2+3+4+5)</t>
  </si>
  <si>
    <t>Odpisy aktualizujące wartość aktywów trwałych - nie dotyczy</t>
  </si>
  <si>
    <t>Tabela Nr 6</t>
  </si>
  <si>
    <t>Odpisy aktualizujące wartość należności  - nie dotyczy</t>
  </si>
  <si>
    <t>Informacja  o stanie rezerw - nie dotyczy</t>
  </si>
  <si>
    <t>Tabela nr 7</t>
  </si>
  <si>
    <t>Długoterminowe zobowiązania według okresu spłaty- nie dotyczy</t>
  </si>
  <si>
    <t>Tabela Nr 8</t>
  </si>
  <si>
    <t>początek roku sprawozdawczego</t>
  </si>
  <si>
    <t>koniec roku sprawozdawczego</t>
  </si>
  <si>
    <t>Razem:</t>
  </si>
  <si>
    <t>Tabela nr 9</t>
  </si>
  <si>
    <t xml:space="preserve"> Czynne i bierne rozliczenia międzyokresowe -  nie dotyczy</t>
  </si>
  <si>
    <t>INFORMACJA DODATKOWA do bilansu za 2019r.</t>
  </si>
  <si>
    <t>Sprawozdanie obejmuje okres od 01-01-2019r. do 31-12-2019r.</t>
  </si>
  <si>
    <t>kwotę wypłaconych środków pieniężnych na świadczenia pracownicze - 0,00 zł</t>
  </si>
  <si>
    <t>Główny  księgowy                                                                   2020-03-20                                                                                  kierownik jednostki</t>
  </si>
  <si>
    <t>BILANS                                        jednostki budżetowej i samorządowego zakładu budżetowego                      sporządzony                                             na dzień31.12.2019 r.</t>
  </si>
  <si>
    <t>sporządzony na dzień 31.12.2019 r.</t>
  </si>
  <si>
    <t>sporządzone na dzień 31.12.2019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</si>
</sst>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yyyy\-mm\-dd"/>
  </numFmts>
  <fonts count="52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" fontId="5" fillId="33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4" fontId="5" fillId="0" borderId="10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16" xfId="0" applyFont="1" applyBorder="1" applyAlignment="1">
      <alignment/>
    </xf>
    <xf numFmtId="0" fontId="48" fillId="34" borderId="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justify" vertical="top" wrapText="1"/>
    </xf>
    <xf numFmtId="0" fontId="48" fillId="0" borderId="17" xfId="0" applyFont="1" applyBorder="1" applyAlignment="1">
      <alignment horizontal="justify" vertical="top" wrapText="1"/>
    </xf>
    <xf numFmtId="0" fontId="48" fillId="0" borderId="14" xfId="0" applyFont="1" applyBorder="1" applyAlignment="1">
      <alignment horizontal="justify" vertical="top" wrapText="1"/>
    </xf>
    <xf numFmtId="0" fontId="49" fillId="0" borderId="18" xfId="0" applyFont="1" applyBorder="1" applyAlignment="1">
      <alignment horizontal="justify" vertical="top" wrapText="1"/>
    </xf>
    <xf numFmtId="0" fontId="50" fillId="0" borderId="0" xfId="0" applyFont="1" applyAlignment="1">
      <alignment/>
    </xf>
    <xf numFmtId="0" fontId="2" fillId="0" borderId="0" xfId="0" applyFont="1" applyBorder="1" applyAlignment="1">
      <alignment/>
    </xf>
    <xf numFmtId="0" fontId="49" fillId="0" borderId="14" xfId="0" applyFont="1" applyBorder="1" applyAlignment="1">
      <alignment horizontal="justify" vertical="top" wrapText="1"/>
    </xf>
    <xf numFmtId="0" fontId="48" fillId="35" borderId="10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49" fillId="0" borderId="19" xfId="0" applyFont="1" applyBorder="1" applyAlignment="1">
      <alignment horizontal="justify" vertical="top" wrapText="1"/>
    </xf>
    <xf numFmtId="0" fontId="48" fillId="0" borderId="13" xfId="0" applyFont="1" applyBorder="1" applyAlignment="1">
      <alignment horizontal="justify" vertical="top" wrapText="1"/>
    </xf>
    <xf numFmtId="0" fontId="48" fillId="0" borderId="20" xfId="0" applyFont="1" applyBorder="1" applyAlignment="1">
      <alignment horizontal="justify" vertical="top" wrapText="1"/>
    </xf>
    <xf numFmtId="0" fontId="49" fillId="0" borderId="20" xfId="0" applyFont="1" applyBorder="1" applyAlignment="1">
      <alignment horizontal="justify" vertical="top" wrapText="1"/>
    </xf>
    <xf numFmtId="0" fontId="2" fillId="0" borderId="15" xfId="0" applyFont="1" applyBorder="1" applyAlignment="1">
      <alignment/>
    </xf>
    <xf numFmtId="0" fontId="48" fillId="0" borderId="16" xfId="0" applyFont="1" applyBorder="1" applyAlignment="1">
      <alignment horizontal="justify" vertical="top" wrapText="1"/>
    </xf>
    <xf numFmtId="0" fontId="48" fillId="0" borderId="11" xfId="0" applyFont="1" applyBorder="1" applyAlignment="1">
      <alignment horizontal="justify" vertical="top" wrapText="1"/>
    </xf>
    <xf numFmtId="0" fontId="48" fillId="35" borderId="13" xfId="0" applyFont="1" applyFill="1" applyBorder="1" applyAlignment="1">
      <alignment horizontal="center" vertical="center" wrapText="1"/>
    </xf>
    <xf numFmtId="0" fontId="48" fillId="35" borderId="20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justify" vertical="top" wrapText="1"/>
    </xf>
    <xf numFmtId="0" fontId="49" fillId="0" borderId="0" xfId="0" applyFont="1" applyAlignment="1">
      <alignment vertical="top" wrapText="1"/>
    </xf>
    <xf numFmtId="0" fontId="49" fillId="0" borderId="22" xfId="0" applyFont="1" applyBorder="1" applyAlignment="1">
      <alignment horizontal="justify" vertical="top" wrapText="1"/>
    </xf>
    <xf numFmtId="0" fontId="49" fillId="0" borderId="23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49" fillId="0" borderId="10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9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0" fontId="48" fillId="0" borderId="2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48" fillId="0" borderId="14" xfId="0" applyFont="1" applyBorder="1" applyAlignment="1">
      <alignment horizontal="center" vertical="top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24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5" borderId="20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14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" fontId="5" fillId="0" borderId="21" xfId="0" applyNumberFormat="1" applyFont="1" applyBorder="1" applyAlignment="1">
      <alignment vertical="top" wrapText="1"/>
    </xf>
    <xf numFmtId="4" fontId="5" fillId="0" borderId="14" xfId="0" applyNumberFormat="1" applyFont="1" applyBorder="1" applyAlignment="1">
      <alignment vertical="top" wrapText="1"/>
    </xf>
    <xf numFmtId="4" fontId="5" fillId="33" borderId="10" xfId="0" applyNumberFormat="1" applyFont="1" applyFill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4" fontId="5" fillId="33" borderId="21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44" fontId="2" fillId="0" borderId="15" xfId="58" applyFont="1" applyBorder="1" applyAlignment="1">
      <alignment horizontal="center" vertical="top" wrapText="1"/>
    </xf>
    <xf numFmtId="44" fontId="2" fillId="0" borderId="24" xfId="58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" fontId="5" fillId="33" borderId="21" xfId="0" applyNumberFormat="1" applyFont="1" applyFill="1" applyBorder="1" applyAlignment="1">
      <alignment horizontal="right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2" fillId="0" borderId="26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4" borderId="25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20" xfId="0" applyFont="1" applyFill="1" applyBorder="1" applyAlignment="1">
      <alignment horizontal="center" vertical="center" wrapText="1"/>
    </xf>
    <xf numFmtId="0" fontId="48" fillId="34" borderId="24" xfId="0" applyFont="1" applyFill="1" applyBorder="1" applyAlignment="1">
      <alignment horizontal="center" vertical="center" wrapText="1"/>
    </xf>
    <xf numFmtId="0" fontId="48" fillId="34" borderId="2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21" xfId="0" applyFont="1" applyFill="1" applyBorder="1" applyAlignment="1">
      <alignment horizontal="center" vertical="center" wrapText="1"/>
    </xf>
    <xf numFmtId="0" fontId="48" fillId="34" borderId="23" xfId="0" applyFont="1" applyFill="1" applyBorder="1" applyAlignment="1">
      <alignment horizontal="center" vertical="center" wrapText="1"/>
    </xf>
    <xf numFmtId="0" fontId="48" fillId="35" borderId="28" xfId="0" applyFont="1" applyFill="1" applyBorder="1" applyAlignment="1">
      <alignment horizontal="center" vertical="center" wrapText="1"/>
    </xf>
    <xf numFmtId="0" fontId="48" fillId="35" borderId="29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48" fillId="35" borderId="13" xfId="0" applyFont="1" applyFill="1" applyBorder="1" applyAlignment="1">
      <alignment horizontal="center" vertical="center" wrapText="1"/>
    </xf>
    <xf numFmtId="0" fontId="48" fillId="35" borderId="23" xfId="0" applyFont="1" applyFill="1" applyBorder="1" applyAlignment="1">
      <alignment horizontal="center" vertical="center" wrapText="1"/>
    </xf>
    <xf numFmtId="0" fontId="48" fillId="35" borderId="20" xfId="0" applyFont="1" applyFill="1" applyBorder="1" applyAlignment="1">
      <alignment horizontal="center" vertical="center" wrapText="1"/>
    </xf>
    <xf numFmtId="0" fontId="48" fillId="35" borderId="19" xfId="0" applyFont="1" applyFill="1" applyBorder="1" applyAlignment="1">
      <alignment horizontal="center" vertical="center" wrapText="1"/>
    </xf>
    <xf numFmtId="0" fontId="48" fillId="35" borderId="22" xfId="0" applyFont="1" applyFill="1" applyBorder="1" applyAlignment="1">
      <alignment horizontal="center" vertical="center" wrapText="1"/>
    </xf>
    <xf numFmtId="0" fontId="48" fillId="35" borderId="21" xfId="0" applyFont="1" applyFill="1" applyBorder="1" applyAlignment="1">
      <alignment horizontal="center" vertical="center" wrapText="1"/>
    </xf>
    <xf numFmtId="0" fontId="48" fillId="35" borderId="17" xfId="0" applyFont="1" applyFill="1" applyBorder="1" applyAlignment="1">
      <alignment horizontal="center" vertical="center" wrapText="1"/>
    </xf>
    <xf numFmtId="0" fontId="48" fillId="35" borderId="14" xfId="0" applyFont="1" applyFill="1" applyBorder="1" applyAlignment="1">
      <alignment horizontal="center" vertical="center" wrapText="1"/>
    </xf>
    <xf numFmtId="0" fontId="48" fillId="35" borderId="30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16" xfId="0" applyFont="1" applyFill="1" applyBorder="1" applyAlignment="1">
      <alignment horizontal="center" vertical="center" wrapText="1"/>
    </xf>
    <xf numFmtId="0" fontId="48" fillId="35" borderId="26" xfId="0" applyFont="1" applyFill="1" applyBorder="1" applyAlignment="1">
      <alignment horizontal="center" vertical="center" wrapText="1"/>
    </xf>
    <xf numFmtId="0" fontId="48" fillId="35" borderId="27" xfId="0" applyFont="1" applyFill="1" applyBorder="1" applyAlignment="1">
      <alignment horizontal="center" vertical="center" wrapText="1"/>
    </xf>
    <xf numFmtId="0" fontId="48" fillId="35" borderId="25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8" fillId="35" borderId="2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"/>
  <sheetViews>
    <sheetView zoomScalePageLayoutView="0" workbookViewId="0" topLeftCell="A1">
      <selection activeCell="F20" sqref="F20"/>
    </sheetView>
  </sheetViews>
  <sheetFormatPr defaultColWidth="9.140625" defaultRowHeight="12.75"/>
  <sheetData>
    <row r="3" spans="1:5" ht="12.75">
      <c r="A3" s="90" t="s">
        <v>257</v>
      </c>
      <c r="B3" s="90"/>
      <c r="C3" s="90"/>
      <c r="D3" s="90"/>
      <c r="E3" s="90"/>
    </row>
    <row r="4" spans="1:5" ht="30.75" customHeight="1">
      <c r="A4" s="90"/>
      <c r="B4" s="90"/>
      <c r="C4" s="90"/>
      <c r="D4" s="90"/>
      <c r="E4" s="90"/>
    </row>
    <row r="5" spans="1:5" ht="12.75">
      <c r="A5" s="88" t="s">
        <v>258</v>
      </c>
      <c r="B5" s="89"/>
      <c r="C5" s="89"/>
      <c r="D5" s="89"/>
      <c r="E5" s="89"/>
    </row>
    <row r="6" spans="1:5" ht="12.75">
      <c r="A6" s="89"/>
      <c r="B6" s="89"/>
      <c r="C6" s="89"/>
      <c r="D6" s="89"/>
      <c r="E6" s="89"/>
    </row>
    <row r="7" spans="1:5" ht="12.75">
      <c r="A7" s="89"/>
      <c r="B7" s="89"/>
      <c r="C7" s="89"/>
      <c r="D7" s="89"/>
      <c r="E7" s="89"/>
    </row>
    <row r="8" spans="1:5" ht="12.75">
      <c r="A8" s="89"/>
      <c r="B8" s="89"/>
      <c r="C8" s="89"/>
      <c r="D8" s="89"/>
      <c r="E8" s="89"/>
    </row>
    <row r="9" spans="1:5" ht="12.75">
      <c r="A9" s="89"/>
      <c r="B9" s="89"/>
      <c r="C9" s="89"/>
      <c r="D9" s="89"/>
      <c r="E9" s="89"/>
    </row>
    <row r="10" spans="1:5" ht="12.75">
      <c r="A10" s="89"/>
      <c r="B10" s="89"/>
      <c r="C10" s="89"/>
      <c r="D10" s="89"/>
      <c r="E10" s="89"/>
    </row>
    <row r="11" spans="1:5" ht="12.75">
      <c r="A11" s="89"/>
      <c r="B11" s="89"/>
      <c r="C11" s="89"/>
      <c r="D11" s="89"/>
      <c r="E11" s="89"/>
    </row>
    <row r="12" spans="1:5" ht="12.75">
      <c r="A12" s="89"/>
      <c r="B12" s="89"/>
      <c r="C12" s="89"/>
      <c r="D12" s="89"/>
      <c r="E12" s="89"/>
    </row>
    <row r="13" spans="1:5" ht="17.25" customHeight="1">
      <c r="A13" s="89"/>
      <c r="B13" s="89"/>
      <c r="C13" s="89"/>
      <c r="D13" s="89"/>
      <c r="E13" s="89"/>
    </row>
    <row r="14" spans="1:5" ht="12.75">
      <c r="A14" s="89" t="s">
        <v>85</v>
      </c>
      <c r="B14" s="89"/>
      <c r="C14" s="89"/>
      <c r="D14" s="89"/>
      <c r="E14" s="89"/>
    </row>
    <row r="15" spans="1:5" ht="17.25" customHeight="1">
      <c r="A15" s="89"/>
      <c r="B15" s="89"/>
      <c r="C15" s="89"/>
      <c r="D15" s="89"/>
      <c r="E15" s="89"/>
    </row>
  </sheetData>
  <sheetProtection/>
  <mergeCells count="3">
    <mergeCell ref="A5:E13"/>
    <mergeCell ref="A14:E15"/>
    <mergeCell ref="A3:E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7.8515625" style="31" customWidth="1"/>
    <col min="2" max="2" width="49.8515625" style="31" customWidth="1"/>
    <col min="3" max="3" width="14.8515625" style="31" customWidth="1"/>
    <col min="4" max="4" width="18.28125" style="31" customWidth="1"/>
    <col min="5" max="5" width="15.28125" style="31" customWidth="1"/>
    <col min="6" max="6" width="20.140625" style="31" customWidth="1"/>
    <col min="7" max="16384" width="9.140625" style="31" customWidth="1"/>
  </cols>
  <sheetData>
    <row r="1" ht="15.75">
      <c r="A1" s="41" t="s">
        <v>333</v>
      </c>
    </row>
    <row r="2" spans="1:6" ht="15.75">
      <c r="A2" s="33"/>
      <c r="B2" s="86" t="s">
        <v>335</v>
      </c>
      <c r="F2" s="33"/>
    </row>
    <row r="3" spans="1:6" ht="68.25" customHeight="1">
      <c r="A3" s="168" t="s">
        <v>155</v>
      </c>
      <c r="B3" s="164" t="s">
        <v>185</v>
      </c>
      <c r="C3" s="164" t="s">
        <v>332</v>
      </c>
      <c r="D3" s="164" t="s">
        <v>331</v>
      </c>
      <c r="E3" s="164" t="s">
        <v>186</v>
      </c>
      <c r="F3" s="166" t="s">
        <v>187</v>
      </c>
    </row>
    <row r="4" spans="1:6" ht="12.75">
      <c r="A4" s="169"/>
      <c r="B4" s="165"/>
      <c r="C4" s="165"/>
      <c r="D4" s="165"/>
      <c r="E4" s="165"/>
      <c r="F4" s="167"/>
    </row>
    <row r="5" spans="1:6" ht="24.75" customHeight="1">
      <c r="A5" s="47">
        <v>1</v>
      </c>
      <c r="B5" s="53" t="s">
        <v>334</v>
      </c>
      <c r="C5" s="25"/>
      <c r="D5" s="25"/>
      <c r="E5" s="25"/>
      <c r="F5" s="37">
        <f>C5+D5-E5</f>
        <v>0</v>
      </c>
    </row>
    <row r="6" spans="1:6" ht="24.75" customHeight="1">
      <c r="A6" s="59">
        <v>2</v>
      </c>
      <c r="B6" s="53" t="s">
        <v>336</v>
      </c>
      <c r="C6" s="25"/>
      <c r="D6" s="25"/>
      <c r="E6" s="25"/>
      <c r="F6" s="37">
        <f>C6+D6-E6</f>
        <v>0</v>
      </c>
    </row>
    <row r="7" spans="1:6" ht="24.75" customHeight="1">
      <c r="A7" s="59">
        <v>3</v>
      </c>
      <c r="B7" s="53" t="s">
        <v>301</v>
      </c>
      <c r="C7" s="25"/>
      <c r="D7" s="25"/>
      <c r="E7" s="25"/>
      <c r="F7" s="37">
        <f>C7+D7-E7</f>
        <v>0</v>
      </c>
    </row>
    <row r="8" spans="1:6" ht="24.75" customHeight="1">
      <c r="A8" s="59">
        <v>4</v>
      </c>
      <c r="B8" s="53" t="s">
        <v>300</v>
      </c>
      <c r="C8" s="25"/>
      <c r="D8" s="25"/>
      <c r="E8" s="25"/>
      <c r="F8" s="37">
        <f>C8+D8-E8</f>
        <v>0</v>
      </c>
    </row>
    <row r="9" spans="1:6" ht="24.75" customHeight="1">
      <c r="A9" s="59">
        <v>5</v>
      </c>
      <c r="B9" s="53" t="s">
        <v>324</v>
      </c>
      <c r="C9" s="25"/>
      <c r="D9" s="25"/>
      <c r="E9" s="25"/>
      <c r="F9" s="37">
        <f>C9+D9-E9</f>
        <v>0</v>
      </c>
    </row>
    <row r="10" spans="1:6" ht="22.5" customHeight="1">
      <c r="A10" s="36"/>
      <c r="B10" s="37" t="s">
        <v>337</v>
      </c>
      <c r="C10" s="37">
        <f>SUM(C5:C9)</f>
        <v>0</v>
      </c>
      <c r="D10" s="37">
        <f>SUM(D5:D9)</f>
        <v>0</v>
      </c>
      <c r="E10" s="37">
        <f>SUM(E5:E9)</f>
        <v>0</v>
      </c>
      <c r="F10" s="39">
        <f>SUM(F5:F9)</f>
        <v>0</v>
      </c>
    </row>
  </sheetData>
  <sheetProtection/>
  <mergeCells count="6"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9.140625" style="31" customWidth="1"/>
    <col min="2" max="2" width="15.57421875" style="31" customWidth="1"/>
    <col min="3" max="3" width="16.140625" style="31" customWidth="1"/>
    <col min="4" max="4" width="15.421875" style="31" customWidth="1"/>
    <col min="5" max="5" width="16.28125" style="31" customWidth="1"/>
    <col min="6" max="6" width="20.140625" style="31" customWidth="1"/>
    <col min="7" max="7" width="15.57421875" style="31" customWidth="1"/>
    <col min="8" max="8" width="21.28125" style="31" customWidth="1"/>
    <col min="9" max="16384" width="9.140625" style="31" customWidth="1"/>
  </cols>
  <sheetData>
    <row r="1" spans="1:5" ht="15.75">
      <c r="A1" s="41" t="s">
        <v>353</v>
      </c>
      <c r="D1" s="87"/>
      <c r="E1" s="87" t="s">
        <v>352</v>
      </c>
    </row>
    <row r="2" spans="1:8" ht="12.75">
      <c r="A2" s="33"/>
      <c r="B2" s="33"/>
      <c r="C2" s="33"/>
      <c r="D2" s="33"/>
      <c r="E2" s="33"/>
      <c r="F2" s="33"/>
      <c r="G2" s="33"/>
      <c r="H2" s="33"/>
    </row>
    <row r="3" spans="1:8" ht="47.25" customHeight="1">
      <c r="A3" s="164" t="s">
        <v>155</v>
      </c>
      <c r="B3" s="164" t="s">
        <v>188</v>
      </c>
      <c r="C3" s="164" t="s">
        <v>174</v>
      </c>
      <c r="D3" s="164" t="s">
        <v>177</v>
      </c>
      <c r="E3" s="170" t="s">
        <v>178</v>
      </c>
      <c r="F3" s="171"/>
      <c r="G3" s="172"/>
      <c r="H3" s="166" t="s">
        <v>189</v>
      </c>
    </row>
    <row r="4" spans="1:8" ht="83.25" customHeight="1">
      <c r="A4" s="165"/>
      <c r="B4" s="165"/>
      <c r="C4" s="165"/>
      <c r="D4" s="165"/>
      <c r="E4" s="44" t="s">
        <v>190</v>
      </c>
      <c r="F4" s="44" t="s">
        <v>191</v>
      </c>
      <c r="G4" s="55" t="s">
        <v>192</v>
      </c>
      <c r="H4" s="167"/>
    </row>
    <row r="5" spans="1:9" ht="20.25" customHeight="1">
      <c r="A5" s="40">
        <v>1</v>
      </c>
      <c r="B5" s="37" t="s">
        <v>213</v>
      </c>
      <c r="C5" s="25"/>
      <c r="D5" s="25"/>
      <c r="E5" s="25"/>
      <c r="F5" s="25"/>
      <c r="G5" s="37">
        <f>SUM(E5:F5)</f>
        <v>0</v>
      </c>
      <c r="H5" s="37">
        <f>C5+D5-G5</f>
        <v>0</v>
      </c>
      <c r="I5" s="51"/>
    </row>
    <row r="6" spans="1:9" ht="20.25" customHeight="1">
      <c r="A6" s="58">
        <v>2</v>
      </c>
      <c r="B6" s="48" t="s">
        <v>213</v>
      </c>
      <c r="C6" s="25"/>
      <c r="D6" s="25"/>
      <c r="E6" s="25"/>
      <c r="F6" s="25"/>
      <c r="G6" s="37">
        <f>SUM(E6:F6)</f>
        <v>0</v>
      </c>
      <c r="H6" s="37">
        <f>C6+D6-G6</f>
        <v>0</v>
      </c>
      <c r="I6" s="42"/>
    </row>
    <row r="7" spans="1:9" ht="20.25" customHeight="1">
      <c r="A7" s="58">
        <v>3</v>
      </c>
      <c r="B7" s="48" t="s">
        <v>213</v>
      </c>
      <c r="C7" s="25"/>
      <c r="D7" s="25"/>
      <c r="E7" s="25"/>
      <c r="F7" s="25"/>
      <c r="G7" s="37">
        <f>SUM(E7:F7)</f>
        <v>0</v>
      </c>
      <c r="H7" s="37">
        <f>C7+D7-G7</f>
        <v>0</v>
      </c>
      <c r="I7" s="42"/>
    </row>
    <row r="8" spans="1:8" ht="19.5" customHeight="1">
      <c r="A8" s="58"/>
      <c r="B8" s="48" t="s">
        <v>176</v>
      </c>
      <c r="C8" s="48">
        <f aca="true" t="shared" si="0" ref="C8:H8">SUM(C5:C7)</f>
        <v>0</v>
      </c>
      <c r="D8" s="48">
        <f t="shared" si="0"/>
        <v>0</v>
      </c>
      <c r="E8" s="48">
        <f t="shared" si="0"/>
        <v>0</v>
      </c>
      <c r="F8" s="48">
        <f t="shared" si="0"/>
        <v>0</v>
      </c>
      <c r="G8" s="37">
        <f t="shared" si="0"/>
        <v>0</v>
      </c>
      <c r="H8" s="39">
        <f t="shared" si="0"/>
        <v>0</v>
      </c>
    </row>
  </sheetData>
  <sheetProtection/>
  <mergeCells count="6">
    <mergeCell ref="A3:A4"/>
    <mergeCell ref="B3:B4"/>
    <mergeCell ref="C3:C4"/>
    <mergeCell ref="D3:D4"/>
    <mergeCell ref="E3:G3"/>
    <mergeCell ref="H3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8515625" style="31" customWidth="1"/>
    <col min="2" max="2" width="21.140625" style="31" customWidth="1"/>
    <col min="3" max="3" width="16.421875" style="31" customWidth="1"/>
    <col min="4" max="4" width="17.28125" style="31" customWidth="1"/>
    <col min="5" max="5" width="16.421875" style="31" customWidth="1"/>
    <col min="6" max="6" width="17.421875" style="31" customWidth="1"/>
    <col min="7" max="7" width="13.421875" style="31" customWidth="1"/>
    <col min="8" max="8" width="21.7109375" style="31" customWidth="1"/>
    <col min="9" max="16384" width="9.140625" style="31" customWidth="1"/>
  </cols>
  <sheetData>
    <row r="1" spans="1:4" ht="15.75">
      <c r="A1" s="41" t="s">
        <v>354</v>
      </c>
      <c r="D1" s="87" t="s">
        <v>355</v>
      </c>
    </row>
    <row r="2" spans="1:8" ht="12.75">
      <c r="A2" s="33"/>
      <c r="B2" s="33"/>
      <c r="C2" s="33"/>
      <c r="D2" s="33"/>
      <c r="E2" s="33"/>
      <c r="F2" s="33"/>
      <c r="G2" s="33"/>
      <c r="H2" s="33"/>
    </row>
    <row r="3" spans="1:8" ht="62.25" customHeight="1">
      <c r="A3" s="168" t="s">
        <v>155</v>
      </c>
      <c r="B3" s="164" t="s">
        <v>193</v>
      </c>
      <c r="C3" s="164" t="s">
        <v>194</v>
      </c>
      <c r="D3" s="164" t="s">
        <v>195</v>
      </c>
      <c r="E3" s="170" t="s">
        <v>196</v>
      </c>
      <c r="F3" s="171"/>
      <c r="G3" s="172"/>
      <c r="H3" s="164" t="s">
        <v>197</v>
      </c>
    </row>
    <row r="4" spans="1:8" ht="78" customHeight="1">
      <c r="A4" s="173"/>
      <c r="B4" s="174"/>
      <c r="C4" s="174"/>
      <c r="D4" s="174"/>
      <c r="E4" s="164" t="s">
        <v>190</v>
      </c>
      <c r="F4" s="164" t="s">
        <v>198</v>
      </c>
      <c r="G4" s="164" t="s">
        <v>192</v>
      </c>
      <c r="H4" s="174"/>
    </row>
    <row r="5" spans="1:8" ht="12.75">
      <c r="A5" s="169"/>
      <c r="B5" s="165"/>
      <c r="C5" s="165"/>
      <c r="D5" s="165"/>
      <c r="E5" s="165"/>
      <c r="F5" s="165"/>
      <c r="G5" s="165"/>
      <c r="H5" s="165"/>
    </row>
    <row r="6" spans="1:8" ht="20.25" customHeight="1">
      <c r="A6" s="40">
        <v>1</v>
      </c>
      <c r="B6" s="37" t="s">
        <v>213</v>
      </c>
      <c r="C6" s="25"/>
      <c r="D6" s="25"/>
      <c r="E6" s="25"/>
      <c r="F6" s="25"/>
      <c r="G6" s="37">
        <f>SUM(E6:F6)</f>
        <v>0</v>
      </c>
      <c r="H6" s="37">
        <f>C6+D6-G6</f>
        <v>0</v>
      </c>
    </row>
    <row r="7" spans="1:8" ht="20.25" customHeight="1">
      <c r="A7" s="58">
        <v>2</v>
      </c>
      <c r="B7" s="48" t="s">
        <v>213</v>
      </c>
      <c r="C7" s="25"/>
      <c r="D7" s="25"/>
      <c r="E7" s="25"/>
      <c r="F7" s="25"/>
      <c r="G7" s="37">
        <f>SUM(E7:F7)</f>
        <v>0</v>
      </c>
      <c r="H7" s="37">
        <f>C7+D7-G7</f>
        <v>0</v>
      </c>
    </row>
    <row r="8" spans="1:8" ht="20.25" customHeight="1">
      <c r="A8" s="58">
        <v>3</v>
      </c>
      <c r="B8" s="48" t="s">
        <v>213</v>
      </c>
      <c r="C8" s="25"/>
      <c r="D8" s="25"/>
      <c r="E8" s="25"/>
      <c r="F8" s="25"/>
      <c r="G8" s="37">
        <f>SUM(E8:F8)</f>
        <v>0</v>
      </c>
      <c r="H8" s="37">
        <f>C8+D8-G8</f>
        <v>0</v>
      </c>
    </row>
    <row r="9" spans="1:8" ht="20.25" customHeight="1">
      <c r="A9" s="58">
        <v>4</v>
      </c>
      <c r="B9" s="48" t="s">
        <v>213</v>
      </c>
      <c r="C9" s="25"/>
      <c r="D9" s="25"/>
      <c r="E9" s="25"/>
      <c r="F9" s="25"/>
      <c r="G9" s="37">
        <f>SUM(E9:F9)</f>
        <v>0</v>
      </c>
      <c r="H9" s="37">
        <f>C9+D9-G9</f>
        <v>0</v>
      </c>
    </row>
    <row r="10" spans="1:8" ht="19.5" customHeight="1">
      <c r="A10" s="58"/>
      <c r="B10" s="48" t="s">
        <v>204</v>
      </c>
      <c r="C10" s="48">
        <f aca="true" t="shared" si="0" ref="C10:H10">SUM(C6:C9)</f>
        <v>0</v>
      </c>
      <c r="D10" s="48">
        <f t="shared" si="0"/>
        <v>0</v>
      </c>
      <c r="E10" s="48">
        <f t="shared" si="0"/>
        <v>0</v>
      </c>
      <c r="F10" s="48">
        <f t="shared" si="0"/>
        <v>0</v>
      </c>
      <c r="G10" s="48">
        <f t="shared" si="0"/>
        <v>0</v>
      </c>
      <c r="H10" s="48">
        <f t="shared" si="0"/>
        <v>0</v>
      </c>
    </row>
  </sheetData>
  <sheetProtection/>
  <mergeCells count="9">
    <mergeCell ref="A3:A5"/>
    <mergeCell ref="B3:B5"/>
    <mergeCell ref="C3:C5"/>
    <mergeCell ref="D3:D5"/>
    <mergeCell ref="E3:G3"/>
    <mergeCell ref="H3:H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140625" style="31" customWidth="1"/>
    <col min="2" max="2" width="19.00390625" style="31" customWidth="1"/>
    <col min="3" max="5" width="12.421875" style="31" customWidth="1"/>
    <col min="6" max="6" width="12.57421875" style="31" customWidth="1"/>
    <col min="7" max="7" width="12.00390625" style="31" customWidth="1"/>
    <col min="8" max="8" width="12.57421875" style="31" customWidth="1"/>
    <col min="9" max="9" width="14.421875" style="31" customWidth="1"/>
    <col min="10" max="10" width="14.140625" style="31" customWidth="1"/>
    <col min="11" max="16384" width="9.140625" style="31" customWidth="1"/>
  </cols>
  <sheetData>
    <row r="1" spans="1:6" ht="15.75">
      <c r="A1" s="41" t="s">
        <v>356</v>
      </c>
      <c r="F1" s="87" t="s">
        <v>357</v>
      </c>
    </row>
    <row r="2" spans="1:10" ht="12.7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2.75">
      <c r="A3" s="168" t="s">
        <v>155</v>
      </c>
      <c r="B3" s="164" t="s">
        <v>199</v>
      </c>
      <c r="C3" s="175" t="s">
        <v>200</v>
      </c>
      <c r="D3" s="175"/>
      <c r="E3" s="175"/>
      <c r="F3" s="175"/>
      <c r="G3" s="175"/>
      <c r="H3" s="175"/>
      <c r="I3" s="171"/>
      <c r="J3" s="172"/>
    </row>
    <row r="4" spans="1:10" ht="15.75" customHeight="1">
      <c r="A4" s="173"/>
      <c r="B4" s="174"/>
      <c r="C4" s="176" t="s">
        <v>201</v>
      </c>
      <c r="D4" s="177"/>
      <c r="E4" s="176" t="s">
        <v>202</v>
      </c>
      <c r="F4" s="166"/>
      <c r="G4" s="176" t="s">
        <v>203</v>
      </c>
      <c r="H4" s="166"/>
      <c r="I4" s="177" t="s">
        <v>204</v>
      </c>
      <c r="J4" s="166"/>
    </row>
    <row r="5" spans="1:10" ht="12.75">
      <c r="A5" s="173"/>
      <c r="B5" s="174"/>
      <c r="C5" s="178"/>
      <c r="D5" s="175"/>
      <c r="E5" s="178"/>
      <c r="F5" s="167"/>
      <c r="G5" s="178"/>
      <c r="H5" s="167"/>
      <c r="I5" s="175"/>
      <c r="J5" s="167"/>
    </row>
    <row r="6" spans="1:10" ht="12.75">
      <c r="A6" s="173"/>
      <c r="B6" s="174"/>
      <c r="C6" s="170" t="s">
        <v>205</v>
      </c>
      <c r="D6" s="171"/>
      <c r="E6" s="171"/>
      <c r="F6" s="171"/>
      <c r="G6" s="171"/>
      <c r="H6" s="171"/>
      <c r="I6" s="171"/>
      <c r="J6" s="172"/>
    </row>
    <row r="7" spans="1:10" ht="50.25" customHeight="1">
      <c r="A7" s="169"/>
      <c r="B7" s="165"/>
      <c r="C7" s="44" t="s">
        <v>358</v>
      </c>
      <c r="D7" s="44" t="s">
        <v>359</v>
      </c>
      <c r="E7" s="44" t="s">
        <v>358</v>
      </c>
      <c r="F7" s="44" t="s">
        <v>359</v>
      </c>
      <c r="G7" s="44" t="s">
        <v>358</v>
      </c>
      <c r="H7" s="83" t="s">
        <v>359</v>
      </c>
      <c r="I7" s="83" t="s">
        <v>358</v>
      </c>
      <c r="J7" s="82" t="s">
        <v>359</v>
      </c>
    </row>
    <row r="8" spans="1:10" ht="19.5" customHeight="1">
      <c r="A8" s="40">
        <v>1</v>
      </c>
      <c r="B8" s="37" t="s">
        <v>213</v>
      </c>
      <c r="C8" s="25"/>
      <c r="D8" s="25"/>
      <c r="E8" s="25"/>
      <c r="F8" s="25"/>
      <c r="G8" s="25"/>
      <c r="H8" s="25"/>
      <c r="I8" s="56">
        <f>C8+E8+G8</f>
        <v>0</v>
      </c>
      <c r="J8" s="37">
        <f>D8+F8+H8</f>
        <v>0</v>
      </c>
    </row>
    <row r="9" spans="1:10" ht="19.5" customHeight="1">
      <c r="A9" s="58">
        <v>2</v>
      </c>
      <c r="B9" s="48" t="s">
        <v>213</v>
      </c>
      <c r="C9" s="25"/>
      <c r="D9" s="25"/>
      <c r="E9" s="25"/>
      <c r="F9" s="25"/>
      <c r="G9" s="25"/>
      <c r="H9" s="25"/>
      <c r="I9" s="56">
        <f>C9+E9+G9</f>
        <v>0</v>
      </c>
      <c r="J9" s="37">
        <f>D9+F9+H9</f>
        <v>0</v>
      </c>
    </row>
    <row r="10" spans="1:10" ht="19.5" customHeight="1">
      <c r="A10" s="58"/>
      <c r="B10" s="48" t="s">
        <v>360</v>
      </c>
      <c r="C10" s="48">
        <f aca="true" t="shared" si="0" ref="C10:J10">SUM(C8:C9)</f>
        <v>0</v>
      </c>
      <c r="D10" s="48">
        <f t="shared" si="0"/>
        <v>0</v>
      </c>
      <c r="E10" s="48">
        <f t="shared" si="0"/>
        <v>0</v>
      </c>
      <c r="F10" s="48">
        <f t="shared" si="0"/>
        <v>0</v>
      </c>
      <c r="G10" s="48">
        <f t="shared" si="0"/>
        <v>0</v>
      </c>
      <c r="H10" s="48">
        <f t="shared" si="0"/>
        <v>0</v>
      </c>
      <c r="I10" s="48">
        <f t="shared" si="0"/>
        <v>0</v>
      </c>
      <c r="J10" s="48">
        <f t="shared" si="0"/>
        <v>0</v>
      </c>
    </row>
  </sheetData>
  <sheetProtection/>
  <mergeCells count="9">
    <mergeCell ref="A3:A7"/>
    <mergeCell ref="B3:B7"/>
    <mergeCell ref="C3:H3"/>
    <mergeCell ref="I3:J3"/>
    <mergeCell ref="C4:D5"/>
    <mergeCell ref="E4:F5"/>
    <mergeCell ref="G4:H5"/>
    <mergeCell ref="I4:J5"/>
    <mergeCell ref="C6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9.140625" style="31" customWidth="1"/>
    <col min="2" max="2" width="42.28125" style="31" customWidth="1"/>
    <col min="3" max="3" width="22.8515625" style="31" customWidth="1"/>
    <col min="4" max="4" width="22.00390625" style="31" customWidth="1"/>
    <col min="5" max="16384" width="9.140625" style="31" customWidth="1"/>
  </cols>
  <sheetData>
    <row r="1" spans="1:4" ht="15.75">
      <c r="A1" s="41" t="s">
        <v>362</v>
      </c>
      <c r="D1" s="87" t="s">
        <v>361</v>
      </c>
    </row>
    <row r="2" spans="1:4" ht="12.75">
      <c r="A2" s="33"/>
      <c r="B2" s="33"/>
      <c r="C2" s="33"/>
      <c r="D2" s="33"/>
    </row>
    <row r="3" spans="1:4" ht="62.25" customHeight="1">
      <c r="A3" s="164" t="s">
        <v>155</v>
      </c>
      <c r="B3" s="164" t="s">
        <v>208</v>
      </c>
      <c r="C3" s="170" t="s">
        <v>209</v>
      </c>
      <c r="D3" s="172"/>
    </row>
    <row r="4" spans="1:4" ht="36.75" customHeight="1">
      <c r="A4" s="165"/>
      <c r="B4" s="165"/>
      <c r="C4" s="54" t="s">
        <v>206</v>
      </c>
      <c r="D4" s="55" t="s">
        <v>207</v>
      </c>
    </row>
    <row r="5" spans="1:4" ht="38.25" customHeight="1">
      <c r="A5" s="40">
        <v>1</v>
      </c>
      <c r="B5" s="36" t="s">
        <v>260</v>
      </c>
      <c r="C5" s="25"/>
      <c r="D5" s="25"/>
    </row>
    <row r="6" spans="1:4" ht="37.5" customHeight="1">
      <c r="A6" s="58"/>
      <c r="B6" s="45" t="s">
        <v>259</v>
      </c>
      <c r="C6" s="48">
        <f>SUM(C5:C5)</f>
        <v>0</v>
      </c>
      <c r="D6" s="48">
        <f>SUM(D5:D5)</f>
        <v>0</v>
      </c>
    </row>
    <row r="7" spans="1:4" ht="37.5" customHeight="1">
      <c r="A7" s="58">
        <v>2</v>
      </c>
      <c r="B7" s="45" t="s">
        <v>261</v>
      </c>
      <c r="C7" s="25"/>
      <c r="D7" s="25"/>
    </row>
    <row r="8" spans="1:4" ht="37.5" customHeight="1">
      <c r="A8" s="58"/>
      <c r="B8" s="45" t="s">
        <v>266</v>
      </c>
      <c r="C8" s="48">
        <f>SUM(C7:C7)</f>
        <v>0</v>
      </c>
      <c r="D8" s="48">
        <f>SUM(D7:D7)</f>
        <v>0</v>
      </c>
    </row>
    <row r="9" spans="1:4" ht="35.25" customHeight="1">
      <c r="A9" s="58">
        <v>3</v>
      </c>
      <c r="B9" s="45" t="s">
        <v>262</v>
      </c>
      <c r="C9" s="25"/>
      <c r="D9" s="25"/>
    </row>
    <row r="10" spans="1:4" ht="36.75" customHeight="1">
      <c r="A10" s="36"/>
      <c r="B10" s="36" t="s">
        <v>263</v>
      </c>
      <c r="C10" s="37">
        <f>SUM(C9:C9)</f>
        <v>0</v>
      </c>
      <c r="D10" s="37">
        <f>SUM(D9:D9)</f>
        <v>0</v>
      </c>
    </row>
    <row r="11" spans="1:4" ht="36.75" customHeight="1">
      <c r="A11" s="36">
        <v>4</v>
      </c>
      <c r="B11" s="36" t="s">
        <v>264</v>
      </c>
      <c r="C11" s="25"/>
      <c r="D11" s="25"/>
    </row>
    <row r="12" spans="1:4" ht="32.25" customHeight="1">
      <c r="A12" s="36"/>
      <c r="B12" s="64" t="s">
        <v>265</v>
      </c>
      <c r="C12" s="65">
        <f>SUM(C11:C11)</f>
        <v>0</v>
      </c>
      <c r="D12" s="65">
        <f>SUM(D11:D11)</f>
        <v>0</v>
      </c>
    </row>
    <row r="13" spans="1:10" ht="38.25" customHeight="1">
      <c r="A13" s="179"/>
      <c r="B13" s="179"/>
      <c r="C13" s="179"/>
      <c r="D13" s="179"/>
      <c r="E13" s="179"/>
      <c r="F13" s="57"/>
      <c r="G13" s="57"/>
      <c r="H13" s="57"/>
      <c r="I13" s="57"/>
      <c r="J13" s="57"/>
    </row>
  </sheetData>
  <sheetProtection/>
  <mergeCells count="4">
    <mergeCell ref="A3:A4"/>
    <mergeCell ref="B3:B4"/>
    <mergeCell ref="C3:D3"/>
    <mergeCell ref="A13:E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09">
      <selection activeCell="B6" sqref="B6"/>
    </sheetView>
  </sheetViews>
  <sheetFormatPr defaultColWidth="9.140625" defaultRowHeight="12.75"/>
  <cols>
    <col min="1" max="1" width="9.140625" style="31" customWidth="1"/>
    <col min="2" max="2" width="27.421875" style="31" customWidth="1"/>
    <col min="3" max="4" width="22.8515625" style="31" customWidth="1"/>
    <col min="5" max="5" width="16.421875" style="31" customWidth="1"/>
    <col min="6" max="6" width="19.8515625" style="31" customWidth="1"/>
    <col min="7" max="7" width="20.57421875" style="31" customWidth="1"/>
    <col min="8" max="8" width="22.57421875" style="31" customWidth="1"/>
    <col min="9" max="16384" width="9.140625" style="31" customWidth="1"/>
  </cols>
  <sheetData>
    <row r="1" ht="15.75">
      <c r="A1" s="41" t="s">
        <v>210</v>
      </c>
    </row>
    <row r="2" spans="1:8" ht="12.75">
      <c r="A2" s="33"/>
      <c r="B2" s="33"/>
      <c r="C2" s="33"/>
      <c r="D2" s="33"/>
      <c r="E2" s="33"/>
      <c r="F2" s="33"/>
      <c r="G2" s="33"/>
      <c r="H2" s="33"/>
    </row>
    <row r="3" spans="1:8" ht="93.75" customHeight="1">
      <c r="A3" s="164" t="s">
        <v>155</v>
      </c>
      <c r="B3" s="166" t="s">
        <v>211</v>
      </c>
      <c r="C3" s="166" t="s">
        <v>174</v>
      </c>
      <c r="D3" s="166" t="s">
        <v>177</v>
      </c>
      <c r="E3" s="171" t="s">
        <v>178</v>
      </c>
      <c r="F3" s="171"/>
      <c r="G3" s="172"/>
      <c r="H3" s="166" t="s">
        <v>189</v>
      </c>
    </row>
    <row r="4" spans="1:8" ht="31.5" customHeight="1">
      <c r="A4" s="174"/>
      <c r="B4" s="180"/>
      <c r="C4" s="180"/>
      <c r="D4" s="180"/>
      <c r="E4" s="180" t="s">
        <v>190</v>
      </c>
      <c r="F4" s="180" t="s">
        <v>212</v>
      </c>
      <c r="G4" s="180" t="s">
        <v>192</v>
      </c>
      <c r="H4" s="180"/>
    </row>
    <row r="5" spans="1:8" ht="21.75" customHeight="1">
      <c r="A5" s="165"/>
      <c r="B5" s="167"/>
      <c r="C5" s="167"/>
      <c r="D5" s="167"/>
      <c r="E5" s="167"/>
      <c r="F5" s="167"/>
      <c r="G5" s="167"/>
      <c r="H5" s="167"/>
    </row>
    <row r="6" spans="1:8" ht="20.25" customHeight="1">
      <c r="A6" s="40">
        <v>1</v>
      </c>
      <c r="B6" s="48" t="s">
        <v>213</v>
      </c>
      <c r="C6" s="25"/>
      <c r="D6" s="25"/>
      <c r="E6" s="25"/>
      <c r="F6" s="25"/>
      <c r="G6" s="39">
        <f>SUM(E6:F6)</f>
        <v>0</v>
      </c>
      <c r="H6" s="39">
        <f>C6+D6-G6</f>
        <v>0</v>
      </c>
    </row>
    <row r="7" spans="1:8" ht="20.25" customHeight="1">
      <c r="A7" s="58">
        <v>2</v>
      </c>
      <c r="B7" s="48" t="s">
        <v>213</v>
      </c>
      <c r="C7" s="25"/>
      <c r="D7" s="25"/>
      <c r="E7" s="25"/>
      <c r="F7" s="25"/>
      <c r="G7" s="39">
        <f aca="true" t="shared" si="0" ref="G7:G17">SUM(E7:F7)</f>
        <v>0</v>
      </c>
      <c r="H7" s="39">
        <f aca="true" t="shared" si="1" ref="H7:H17">C7+D7-G7</f>
        <v>0</v>
      </c>
    </row>
    <row r="8" spans="1:8" ht="20.25" customHeight="1">
      <c r="A8" s="58">
        <v>3</v>
      </c>
      <c r="B8" s="48" t="s">
        <v>213</v>
      </c>
      <c r="C8" s="25"/>
      <c r="D8" s="25"/>
      <c r="E8" s="25"/>
      <c r="F8" s="25"/>
      <c r="G8" s="39">
        <f t="shared" si="0"/>
        <v>0</v>
      </c>
      <c r="H8" s="39">
        <f t="shared" si="1"/>
        <v>0</v>
      </c>
    </row>
    <row r="9" spans="1:8" ht="20.25" customHeight="1">
      <c r="A9" s="58">
        <v>4</v>
      </c>
      <c r="B9" s="48" t="s">
        <v>213</v>
      </c>
      <c r="C9" s="25"/>
      <c r="D9" s="25"/>
      <c r="E9" s="25"/>
      <c r="F9" s="25"/>
      <c r="G9" s="39">
        <f t="shared" si="0"/>
        <v>0</v>
      </c>
      <c r="H9" s="39">
        <f t="shared" si="1"/>
        <v>0</v>
      </c>
    </row>
    <row r="10" spans="1:8" ht="20.25" customHeight="1">
      <c r="A10" s="58">
        <v>5</v>
      </c>
      <c r="B10" s="48" t="s">
        <v>213</v>
      </c>
      <c r="C10" s="25"/>
      <c r="D10" s="25"/>
      <c r="E10" s="25"/>
      <c r="F10" s="25"/>
      <c r="G10" s="39">
        <f t="shared" si="0"/>
        <v>0</v>
      </c>
      <c r="H10" s="39">
        <f t="shared" si="1"/>
        <v>0</v>
      </c>
    </row>
    <row r="11" spans="1:8" ht="20.25" customHeight="1">
      <c r="A11" s="58">
        <v>6</v>
      </c>
      <c r="B11" s="48" t="s">
        <v>213</v>
      </c>
      <c r="C11" s="25"/>
      <c r="D11" s="25"/>
      <c r="E11" s="25"/>
      <c r="F11" s="25"/>
      <c r="G11" s="39">
        <f t="shared" si="0"/>
        <v>0</v>
      </c>
      <c r="H11" s="39">
        <f t="shared" si="1"/>
        <v>0</v>
      </c>
    </row>
    <row r="12" spans="1:8" ht="20.25" customHeight="1">
      <c r="A12" s="58">
        <v>7</v>
      </c>
      <c r="B12" s="48" t="s">
        <v>213</v>
      </c>
      <c r="C12" s="25"/>
      <c r="D12" s="25"/>
      <c r="E12" s="25"/>
      <c r="F12" s="25"/>
      <c r="G12" s="39">
        <f t="shared" si="0"/>
        <v>0</v>
      </c>
      <c r="H12" s="39">
        <f t="shared" si="1"/>
        <v>0</v>
      </c>
    </row>
    <row r="13" spans="1:8" ht="20.25" customHeight="1">
      <c r="A13" s="58">
        <v>8</v>
      </c>
      <c r="B13" s="48" t="s">
        <v>213</v>
      </c>
      <c r="C13" s="25"/>
      <c r="D13" s="25"/>
      <c r="E13" s="25"/>
      <c r="F13" s="25"/>
      <c r="G13" s="39">
        <f t="shared" si="0"/>
        <v>0</v>
      </c>
      <c r="H13" s="39">
        <f t="shared" si="1"/>
        <v>0</v>
      </c>
    </row>
    <row r="14" spans="1:8" ht="20.25" customHeight="1">
      <c r="A14" s="58">
        <v>9</v>
      </c>
      <c r="B14" s="48" t="s">
        <v>213</v>
      </c>
      <c r="C14" s="25"/>
      <c r="D14" s="25"/>
      <c r="E14" s="25"/>
      <c r="F14" s="25"/>
      <c r="G14" s="39">
        <f t="shared" si="0"/>
        <v>0</v>
      </c>
      <c r="H14" s="39">
        <f t="shared" si="1"/>
        <v>0</v>
      </c>
    </row>
    <row r="15" spans="1:8" ht="20.25" customHeight="1">
      <c r="A15" s="58">
        <v>10</v>
      </c>
      <c r="B15" s="48" t="s">
        <v>213</v>
      </c>
      <c r="C15" s="25"/>
      <c r="D15" s="25"/>
      <c r="E15" s="25"/>
      <c r="F15" s="25"/>
      <c r="G15" s="39">
        <f t="shared" si="0"/>
        <v>0</v>
      </c>
      <c r="H15" s="39">
        <f t="shared" si="1"/>
        <v>0</v>
      </c>
    </row>
    <row r="16" spans="1:8" ht="20.25" customHeight="1">
      <c r="A16" s="58">
        <v>11</v>
      </c>
      <c r="B16" s="48" t="s">
        <v>213</v>
      </c>
      <c r="C16" s="25"/>
      <c r="D16" s="25"/>
      <c r="E16" s="25"/>
      <c r="F16" s="25"/>
      <c r="G16" s="39">
        <f t="shared" si="0"/>
        <v>0</v>
      </c>
      <c r="H16" s="39">
        <f t="shared" si="1"/>
        <v>0</v>
      </c>
    </row>
    <row r="17" spans="1:8" ht="20.25" customHeight="1">
      <c r="A17" s="58">
        <v>12</v>
      </c>
      <c r="B17" s="48" t="s">
        <v>213</v>
      </c>
      <c r="C17" s="25"/>
      <c r="D17" s="25"/>
      <c r="E17" s="25"/>
      <c r="F17" s="25"/>
      <c r="G17" s="39">
        <f t="shared" si="0"/>
        <v>0</v>
      </c>
      <c r="H17" s="39">
        <f t="shared" si="1"/>
        <v>0</v>
      </c>
    </row>
    <row r="18" spans="1:8" ht="20.25" customHeight="1">
      <c r="A18" s="58">
        <v>13</v>
      </c>
      <c r="B18" s="49" t="s">
        <v>176</v>
      </c>
      <c r="C18" s="49">
        <f aca="true" t="shared" si="2" ref="C18:H18">SUM(C6:C17)</f>
        <v>0</v>
      </c>
      <c r="D18" s="49">
        <f t="shared" si="2"/>
        <v>0</v>
      </c>
      <c r="E18" s="49">
        <f t="shared" si="2"/>
        <v>0</v>
      </c>
      <c r="F18" s="49">
        <f t="shared" si="2"/>
        <v>0</v>
      </c>
      <c r="G18" s="49">
        <f t="shared" si="2"/>
        <v>0</v>
      </c>
      <c r="H18" s="49">
        <f t="shared" si="2"/>
        <v>0</v>
      </c>
    </row>
  </sheetData>
  <sheetProtection/>
  <mergeCells count="9">
    <mergeCell ref="A3:A5"/>
    <mergeCell ref="B3:B5"/>
    <mergeCell ref="C3:C5"/>
    <mergeCell ref="D3:D5"/>
    <mergeCell ref="E3:G3"/>
    <mergeCell ref="H3:H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0">
      <selection activeCell="O15" sqref="O15"/>
    </sheetView>
  </sheetViews>
  <sheetFormatPr defaultColWidth="9.140625" defaultRowHeight="12.75"/>
  <cols>
    <col min="1" max="1" width="26.28125" style="1" customWidth="1"/>
    <col min="2" max="2" width="6.8515625" style="1" customWidth="1"/>
    <col min="3" max="3" width="4.421875" style="1" customWidth="1"/>
    <col min="4" max="4" width="11.28125" style="1" customWidth="1"/>
    <col min="5" max="5" width="13.8515625" style="1" customWidth="1"/>
    <col min="6" max="7" width="11.28125" style="1" customWidth="1"/>
    <col min="8" max="8" width="11.140625" style="1" customWidth="1"/>
    <col min="9" max="16384" width="9.140625" style="1" customWidth="1"/>
  </cols>
  <sheetData>
    <row r="1" spans="1:8" ht="25.5" customHeight="1">
      <c r="A1" s="103" t="s">
        <v>5</v>
      </c>
      <c r="B1" s="104"/>
      <c r="C1" s="111" t="s">
        <v>367</v>
      </c>
      <c r="D1" s="112"/>
      <c r="E1" s="113"/>
      <c r="F1" s="103" t="s">
        <v>6</v>
      </c>
      <c r="G1" s="120"/>
      <c r="H1" s="104"/>
    </row>
    <row r="2" spans="1:8" ht="28.5" customHeight="1">
      <c r="A2" s="105"/>
      <c r="B2" s="106"/>
      <c r="C2" s="114"/>
      <c r="D2" s="115"/>
      <c r="E2" s="116"/>
      <c r="F2" s="107" t="s">
        <v>311</v>
      </c>
      <c r="G2" s="121"/>
      <c r="H2" s="108"/>
    </row>
    <row r="3" spans="1:8" ht="12.75">
      <c r="A3" s="107" t="s">
        <v>83</v>
      </c>
      <c r="B3" s="108"/>
      <c r="C3" s="114"/>
      <c r="D3" s="115"/>
      <c r="E3" s="116"/>
      <c r="F3" s="107" t="s">
        <v>82</v>
      </c>
      <c r="G3" s="121"/>
      <c r="H3" s="108"/>
    </row>
    <row r="4" spans="1:8" ht="18.75" customHeight="1">
      <c r="A4" s="91" t="s">
        <v>0</v>
      </c>
      <c r="B4" s="92"/>
      <c r="C4" s="117"/>
      <c r="D4" s="118"/>
      <c r="E4" s="119"/>
      <c r="F4" s="91" t="s">
        <v>7</v>
      </c>
      <c r="G4" s="101"/>
      <c r="H4" s="92"/>
    </row>
    <row r="5" spans="1:8" ht="38.25">
      <c r="A5" s="2" t="s">
        <v>1</v>
      </c>
      <c r="B5" s="102" t="s">
        <v>2</v>
      </c>
      <c r="C5" s="102"/>
      <c r="D5" s="2" t="s">
        <v>3</v>
      </c>
      <c r="E5" s="102" t="s">
        <v>4</v>
      </c>
      <c r="F5" s="102"/>
      <c r="G5" s="2" t="s">
        <v>2</v>
      </c>
      <c r="H5" s="2" t="s">
        <v>84</v>
      </c>
    </row>
    <row r="6" spans="1:8" ht="15">
      <c r="A6" s="3" t="s">
        <v>8</v>
      </c>
      <c r="B6" s="95">
        <f>B7+B9+B18+B19+B23</f>
        <v>713379.16</v>
      </c>
      <c r="C6" s="96"/>
      <c r="D6" s="4">
        <f>D7+D9+D18+D19+D23</f>
        <v>693957.4</v>
      </c>
      <c r="E6" s="109" t="s">
        <v>23</v>
      </c>
      <c r="F6" s="109"/>
      <c r="G6" s="4">
        <f>G7+G8+G11+G12</f>
        <v>624937.73</v>
      </c>
      <c r="H6" s="4">
        <f>H7+H8+H11+H12</f>
        <v>590775.2999999998</v>
      </c>
    </row>
    <row r="7" spans="1:8" ht="25.5">
      <c r="A7" s="5" t="s">
        <v>9</v>
      </c>
      <c r="B7" s="97"/>
      <c r="C7" s="97"/>
      <c r="D7" s="6"/>
      <c r="E7" s="110" t="s">
        <v>24</v>
      </c>
      <c r="F7" s="110"/>
      <c r="G7" s="4">
        <f>'Zestawienie zmian funduszu'!C28</f>
        <v>943326.3499999999</v>
      </c>
      <c r="H7" s="4">
        <f>'Zestawienie zmian funduszu'!D28</f>
        <v>941368.3599999999</v>
      </c>
    </row>
    <row r="8" spans="1:8" ht="18" customHeight="1">
      <c r="A8" s="5" t="s">
        <v>10</v>
      </c>
      <c r="B8" s="98">
        <f>B9+B16+B17</f>
        <v>713379.16</v>
      </c>
      <c r="C8" s="98"/>
      <c r="D8" s="4">
        <f>D9+D16+D17</f>
        <v>693957.4</v>
      </c>
      <c r="E8" s="110" t="s">
        <v>94</v>
      </c>
      <c r="F8" s="110"/>
      <c r="G8" s="4">
        <f>'Zestawienie zmian funduszu'!C29</f>
        <v>-318388.6199999999</v>
      </c>
      <c r="H8" s="4">
        <f>'Zestawienie zmian funduszu'!D29</f>
        <v>-350593.06000000006</v>
      </c>
    </row>
    <row r="9" spans="1:8" ht="12.75">
      <c r="A9" s="5" t="s">
        <v>11</v>
      </c>
      <c r="B9" s="98">
        <f>SUM(B10:C15)</f>
        <v>713379.16</v>
      </c>
      <c r="C9" s="98"/>
      <c r="D9" s="4">
        <f>SUM(D10:D15)</f>
        <v>693957.4</v>
      </c>
      <c r="E9" s="126" t="s">
        <v>106</v>
      </c>
      <c r="F9" s="126"/>
      <c r="G9" s="4" t="str">
        <f>'Zestawienie zmian funduszu'!C30</f>
        <v> </v>
      </c>
      <c r="H9" s="4" t="str">
        <f>'Zestawienie zmian funduszu'!D30</f>
        <v> </v>
      </c>
    </row>
    <row r="10" spans="1:8" ht="12.75">
      <c r="A10" s="7" t="s">
        <v>12</v>
      </c>
      <c r="B10" s="97">
        <v>8129</v>
      </c>
      <c r="C10" s="97"/>
      <c r="D10" s="6">
        <v>8129</v>
      </c>
      <c r="E10" s="126" t="s">
        <v>107</v>
      </c>
      <c r="F10" s="126"/>
      <c r="G10" s="4">
        <f>'Zestawienie zmian funduszu'!C31</f>
        <v>-318388.6199999999</v>
      </c>
      <c r="H10" s="4">
        <f>'Zestawienie zmian funduszu'!D31</f>
        <v>-350593.06000000006</v>
      </c>
    </row>
    <row r="11" spans="1:8" ht="63.75" customHeight="1">
      <c r="A11" s="7" t="s">
        <v>136</v>
      </c>
      <c r="B11" s="99"/>
      <c r="C11" s="100"/>
      <c r="D11" s="6"/>
      <c r="E11" s="110" t="s">
        <v>139</v>
      </c>
      <c r="F11" s="110"/>
      <c r="G11" s="4"/>
      <c r="H11" s="4"/>
    </row>
    <row r="12" spans="1:8" ht="51" customHeight="1">
      <c r="A12" s="7" t="s">
        <v>86</v>
      </c>
      <c r="B12" s="97">
        <v>670564.56</v>
      </c>
      <c r="C12" s="97"/>
      <c r="D12" s="6">
        <v>656333.6</v>
      </c>
      <c r="E12" s="124" t="s">
        <v>140</v>
      </c>
      <c r="F12" s="125"/>
      <c r="G12" s="4"/>
      <c r="H12" s="4"/>
    </row>
    <row r="13" spans="1:8" ht="25.5" customHeight="1">
      <c r="A13" s="7" t="s">
        <v>13</v>
      </c>
      <c r="B13" s="97">
        <v>34685.6</v>
      </c>
      <c r="C13" s="97"/>
      <c r="D13" s="6">
        <v>29494.8</v>
      </c>
      <c r="E13" s="122" t="s">
        <v>141</v>
      </c>
      <c r="F13" s="123"/>
      <c r="G13" s="6"/>
      <c r="H13" s="6"/>
    </row>
    <row r="14" spans="1:8" ht="36" customHeight="1">
      <c r="A14" s="7" t="s">
        <v>14</v>
      </c>
      <c r="B14" s="97"/>
      <c r="C14" s="97"/>
      <c r="D14" s="6"/>
      <c r="E14" s="122" t="s">
        <v>142</v>
      </c>
      <c r="F14" s="123"/>
      <c r="G14" s="6"/>
      <c r="H14" s="6"/>
    </row>
    <row r="15" spans="1:8" ht="31.5" customHeight="1">
      <c r="A15" s="7" t="s">
        <v>15</v>
      </c>
      <c r="B15" s="97"/>
      <c r="C15" s="97"/>
      <c r="D15" s="6"/>
      <c r="E15" s="122" t="s">
        <v>143</v>
      </c>
      <c r="F15" s="123"/>
      <c r="G15" s="4">
        <f>G16+G17+G28+G29</f>
        <v>235316.36</v>
      </c>
      <c r="H15" s="4">
        <f>H16+H17+H28+H29</f>
        <v>289175.91000000003</v>
      </c>
    </row>
    <row r="16" spans="1:8" ht="31.5" customHeight="1">
      <c r="A16" s="5" t="s">
        <v>87</v>
      </c>
      <c r="B16" s="97"/>
      <c r="C16" s="97"/>
      <c r="D16" s="6"/>
      <c r="E16" s="124" t="s">
        <v>93</v>
      </c>
      <c r="F16" s="125"/>
      <c r="G16" s="6"/>
      <c r="H16" s="6"/>
    </row>
    <row r="17" spans="1:8" ht="25.5" customHeight="1">
      <c r="A17" s="5" t="s">
        <v>88</v>
      </c>
      <c r="B17" s="97"/>
      <c r="C17" s="97"/>
      <c r="D17" s="6"/>
      <c r="E17" s="124" t="s">
        <v>108</v>
      </c>
      <c r="F17" s="125"/>
      <c r="G17" s="4">
        <f>SUM(G18:G25)</f>
        <v>235316.36</v>
      </c>
      <c r="H17" s="4">
        <f>SUM(H18:H25)</f>
        <v>289175.91000000003</v>
      </c>
    </row>
    <row r="18" spans="1:8" ht="39" customHeight="1">
      <c r="A18" s="5" t="s">
        <v>16</v>
      </c>
      <c r="B18" s="97"/>
      <c r="C18" s="97"/>
      <c r="D18" s="6"/>
      <c r="E18" s="127" t="s">
        <v>109</v>
      </c>
      <c r="F18" s="128"/>
      <c r="G18" s="6"/>
      <c r="H18" s="6"/>
    </row>
    <row r="19" spans="1:8" ht="25.5" customHeight="1">
      <c r="A19" s="5" t="s">
        <v>17</v>
      </c>
      <c r="B19" s="98">
        <f>SUM(B20:C22)</f>
        <v>0</v>
      </c>
      <c r="C19" s="98"/>
      <c r="D19" s="4">
        <f>SUM(D20:D22)</f>
        <v>0</v>
      </c>
      <c r="E19" s="127" t="s">
        <v>111</v>
      </c>
      <c r="F19" s="128"/>
      <c r="G19" s="6">
        <v>8</v>
      </c>
      <c r="H19" s="6">
        <v>1</v>
      </c>
    </row>
    <row r="20" spans="1:8" ht="25.5" customHeight="1">
      <c r="A20" s="7" t="s">
        <v>110</v>
      </c>
      <c r="B20" s="97"/>
      <c r="C20" s="97"/>
      <c r="D20" s="6"/>
      <c r="E20" s="127" t="s">
        <v>112</v>
      </c>
      <c r="F20" s="128"/>
      <c r="G20" s="6">
        <v>16425.12</v>
      </c>
      <c r="H20" s="6">
        <v>18742.45</v>
      </c>
    </row>
    <row r="21" spans="1:8" ht="38.25" customHeight="1">
      <c r="A21" s="7" t="s">
        <v>137</v>
      </c>
      <c r="B21" s="97"/>
      <c r="C21" s="97"/>
      <c r="D21" s="6"/>
      <c r="E21" s="127" t="s">
        <v>114</v>
      </c>
      <c r="F21" s="128"/>
      <c r="G21" s="6">
        <v>85953.6</v>
      </c>
      <c r="H21" s="6">
        <v>96186.33</v>
      </c>
    </row>
    <row r="22" spans="1:8" ht="25.5" customHeight="1">
      <c r="A22" s="7" t="s">
        <v>113</v>
      </c>
      <c r="B22" s="97"/>
      <c r="C22" s="97"/>
      <c r="D22" s="6"/>
      <c r="E22" s="127" t="s">
        <v>115</v>
      </c>
      <c r="F22" s="128"/>
      <c r="G22" s="6"/>
      <c r="H22" s="6"/>
    </row>
    <row r="23" spans="1:8" ht="63.75" customHeight="1">
      <c r="A23" s="5" t="s">
        <v>18</v>
      </c>
      <c r="B23" s="97"/>
      <c r="C23" s="97"/>
      <c r="D23" s="6"/>
      <c r="E23" s="129" t="s">
        <v>116</v>
      </c>
      <c r="F23" s="130"/>
      <c r="G23" s="6">
        <v>84728.15</v>
      </c>
      <c r="H23" s="6">
        <v>126137.23</v>
      </c>
    </row>
    <row r="24" spans="1:8" ht="38.25" customHeight="1">
      <c r="A24" s="3" t="s">
        <v>19</v>
      </c>
      <c r="B24" s="98">
        <f>B25+B30+B36+B44</f>
        <v>146874.93</v>
      </c>
      <c r="C24" s="98"/>
      <c r="D24" s="4">
        <f>D25+D30+D36+D44</f>
        <v>185993.81</v>
      </c>
      <c r="E24" s="129" t="s">
        <v>117</v>
      </c>
      <c r="F24" s="130"/>
      <c r="G24" s="6"/>
      <c r="H24" s="6"/>
    </row>
    <row r="25" spans="1:8" ht="53.25" customHeight="1">
      <c r="A25" s="5" t="s">
        <v>20</v>
      </c>
      <c r="B25" s="98">
        <f>SUM(B26:C29)</f>
        <v>9705.01</v>
      </c>
      <c r="C25" s="98"/>
      <c r="D25" s="4">
        <f>SUM(D26:D29)</f>
        <v>11499.53</v>
      </c>
      <c r="E25" s="129" t="s">
        <v>144</v>
      </c>
      <c r="F25" s="130"/>
      <c r="G25" s="10">
        <f>G26+G27</f>
        <v>48201.49</v>
      </c>
      <c r="H25" s="10">
        <f>H26+H27</f>
        <v>48108.9</v>
      </c>
    </row>
    <row r="26" spans="1:8" ht="26.25" customHeight="1">
      <c r="A26" s="7" t="s">
        <v>118</v>
      </c>
      <c r="B26" s="97">
        <v>9705.01</v>
      </c>
      <c r="C26" s="97"/>
      <c r="D26" s="6">
        <v>11499.53</v>
      </c>
      <c r="E26" s="126" t="s">
        <v>145</v>
      </c>
      <c r="F26" s="126"/>
      <c r="G26" s="6">
        <v>48201.49</v>
      </c>
      <c r="H26" s="6">
        <v>48108.9</v>
      </c>
    </row>
    <row r="27" spans="1:8" ht="25.5">
      <c r="A27" s="7" t="s">
        <v>119</v>
      </c>
      <c r="B27" s="97"/>
      <c r="C27" s="97"/>
      <c r="D27" s="6"/>
      <c r="E27" s="127" t="s">
        <v>146</v>
      </c>
      <c r="F27" s="128"/>
      <c r="G27" s="6"/>
      <c r="H27" s="6"/>
    </row>
    <row r="28" spans="1:8" ht="15" customHeight="1">
      <c r="A28" s="7" t="s">
        <v>121</v>
      </c>
      <c r="B28" s="97"/>
      <c r="C28" s="97"/>
      <c r="D28" s="6"/>
      <c r="E28" s="110" t="s">
        <v>120</v>
      </c>
      <c r="F28" s="110"/>
      <c r="G28" s="6"/>
      <c r="H28" s="6"/>
    </row>
    <row r="29" spans="1:8" ht="27" customHeight="1">
      <c r="A29" s="7" t="s">
        <v>122</v>
      </c>
      <c r="B29" s="97"/>
      <c r="C29" s="97"/>
      <c r="D29" s="6"/>
      <c r="E29" s="110" t="s">
        <v>147</v>
      </c>
      <c r="F29" s="110"/>
      <c r="G29" s="6"/>
      <c r="H29" s="6"/>
    </row>
    <row r="30" spans="1:8" ht="25.5">
      <c r="A30" s="5" t="s">
        <v>21</v>
      </c>
      <c r="B30" s="98">
        <f>SUM(B31:C35)</f>
        <v>29065.13</v>
      </c>
      <c r="C30" s="98"/>
      <c r="D30" s="4">
        <f>SUM(D31:D35)</f>
        <v>26365</v>
      </c>
      <c r="E30" s="126"/>
      <c r="F30" s="126"/>
      <c r="G30" s="6"/>
      <c r="H30" s="6"/>
    </row>
    <row r="31" spans="1:8" ht="30.75" customHeight="1">
      <c r="A31" s="7" t="s">
        <v>123</v>
      </c>
      <c r="B31" s="97"/>
      <c r="C31" s="97"/>
      <c r="D31" s="6"/>
      <c r="E31" s="109"/>
      <c r="F31" s="109"/>
      <c r="G31" s="10"/>
      <c r="H31" s="10"/>
    </row>
    <row r="32" spans="1:8" ht="26.25" customHeight="1">
      <c r="A32" s="7" t="s">
        <v>124</v>
      </c>
      <c r="B32" s="97"/>
      <c r="C32" s="97"/>
      <c r="D32" s="6"/>
      <c r="G32" s="6"/>
      <c r="H32" s="6"/>
    </row>
    <row r="33" spans="1:8" ht="38.25">
      <c r="A33" s="7" t="s">
        <v>125</v>
      </c>
      <c r="B33" s="97"/>
      <c r="C33" s="97"/>
      <c r="D33" s="6"/>
      <c r="E33" s="110"/>
      <c r="F33" s="110"/>
      <c r="G33" s="6"/>
      <c r="H33" s="6"/>
    </row>
    <row r="34" spans="1:8" ht="26.25" customHeight="1">
      <c r="A34" s="7" t="s">
        <v>126</v>
      </c>
      <c r="B34" s="97">
        <v>29065.13</v>
      </c>
      <c r="C34" s="97"/>
      <c r="D34" s="6">
        <v>26365</v>
      </c>
      <c r="E34" s="126"/>
      <c r="F34" s="126"/>
      <c r="G34" s="10"/>
      <c r="H34" s="10"/>
    </row>
    <row r="35" spans="1:8" ht="51">
      <c r="A35" s="7" t="s">
        <v>127</v>
      </c>
      <c r="B35" s="97"/>
      <c r="C35" s="97"/>
      <c r="D35" s="6"/>
      <c r="E35" s="126"/>
      <c r="F35" s="126"/>
      <c r="G35" s="10"/>
      <c r="H35" s="10"/>
    </row>
    <row r="36" spans="1:8" ht="25.5">
      <c r="A36" s="5" t="s">
        <v>89</v>
      </c>
      <c r="B36" s="98">
        <f>SUM(B37:C43)</f>
        <v>108104.79</v>
      </c>
      <c r="C36" s="98"/>
      <c r="D36" s="4">
        <f>SUM(D37:D43)</f>
        <v>148129.28</v>
      </c>
      <c r="E36" s="110"/>
      <c r="F36" s="110"/>
      <c r="G36" s="10"/>
      <c r="H36" s="10"/>
    </row>
    <row r="37" spans="1:8" ht="25.5">
      <c r="A37" s="7" t="s">
        <v>128</v>
      </c>
      <c r="B37" s="97"/>
      <c r="C37" s="97"/>
      <c r="D37" s="6"/>
      <c r="E37" s="126"/>
      <c r="F37" s="126"/>
      <c r="G37" s="4"/>
      <c r="H37" s="4"/>
    </row>
    <row r="38" spans="1:8" ht="25.5">
      <c r="A38" s="7" t="s">
        <v>129</v>
      </c>
      <c r="B38" s="97">
        <v>108104.79</v>
      </c>
      <c r="C38" s="97"/>
      <c r="D38" s="6">
        <v>148129.28</v>
      </c>
      <c r="E38" s="126"/>
      <c r="F38" s="126"/>
      <c r="G38" s="4"/>
      <c r="H38" s="4"/>
    </row>
    <row r="39" spans="1:8" ht="38.25">
      <c r="A39" s="7" t="s">
        <v>130</v>
      </c>
      <c r="B39" s="97"/>
      <c r="C39" s="97"/>
      <c r="D39" s="6"/>
      <c r="E39" s="126"/>
      <c r="F39" s="126"/>
      <c r="G39" s="4"/>
      <c r="H39" s="4"/>
    </row>
    <row r="40" spans="1:8" ht="12.75">
      <c r="A40" s="7" t="s">
        <v>131</v>
      </c>
      <c r="B40" s="97"/>
      <c r="C40" s="97"/>
      <c r="D40" s="6"/>
      <c r="E40" s="126"/>
      <c r="F40" s="126"/>
      <c r="G40" s="4"/>
      <c r="H40" s="4"/>
    </row>
    <row r="41" spans="1:8" ht="12.75">
      <c r="A41" s="7" t="s">
        <v>138</v>
      </c>
      <c r="B41" s="131"/>
      <c r="C41" s="131"/>
      <c r="D41" s="8"/>
      <c r="E41" s="126"/>
      <c r="F41" s="126"/>
      <c r="G41" s="4"/>
      <c r="H41" s="4"/>
    </row>
    <row r="42" spans="1:8" ht="25.5">
      <c r="A42" s="7" t="s">
        <v>90</v>
      </c>
      <c r="B42" s="131"/>
      <c r="C42" s="131"/>
      <c r="D42" s="8"/>
      <c r="E42" s="126"/>
      <c r="F42" s="126"/>
      <c r="G42" s="4"/>
      <c r="H42" s="4"/>
    </row>
    <row r="43" spans="1:8" ht="25.5">
      <c r="A43" s="7" t="s">
        <v>91</v>
      </c>
      <c r="B43" s="132"/>
      <c r="C43" s="133"/>
      <c r="D43" s="8"/>
      <c r="E43" s="134"/>
      <c r="F43" s="135"/>
      <c r="G43" s="4"/>
      <c r="H43" s="4"/>
    </row>
    <row r="44" spans="1:8" ht="25.5">
      <c r="A44" s="5" t="s">
        <v>92</v>
      </c>
      <c r="B44" s="132"/>
      <c r="C44" s="133"/>
      <c r="D44" s="8"/>
      <c r="E44" s="126"/>
      <c r="F44" s="126"/>
      <c r="G44" s="4"/>
      <c r="H44" s="4"/>
    </row>
    <row r="45" spans="1:8" ht="12.75">
      <c r="A45" s="5" t="s">
        <v>22</v>
      </c>
      <c r="B45" s="98">
        <f>B24+B6</f>
        <v>860254.0900000001</v>
      </c>
      <c r="C45" s="98"/>
      <c r="D45" s="4">
        <f>D24+D6</f>
        <v>879951.21</v>
      </c>
      <c r="E45" s="110" t="s">
        <v>25</v>
      </c>
      <c r="F45" s="110"/>
      <c r="G45" s="4">
        <f>G6+G13+G14+G15</f>
        <v>860254.09</v>
      </c>
      <c r="H45" s="4">
        <f>H6+H13+H14+H15</f>
        <v>879951.2099999998</v>
      </c>
    </row>
    <row r="46" ht="12.75"/>
    <row r="47" ht="12.75"/>
    <row r="48" ht="12.75"/>
    <row r="51" spans="1:8" ht="12.75">
      <c r="A51" s="9" t="s">
        <v>26</v>
      </c>
      <c r="D51" s="93">
        <v>43910</v>
      </c>
      <c r="E51" s="94"/>
      <c r="F51" s="94" t="s">
        <v>27</v>
      </c>
      <c r="G51" s="94"/>
      <c r="H51" s="94"/>
    </row>
  </sheetData>
  <sheetProtection/>
  <mergeCells count="92">
    <mergeCell ref="B44:C44"/>
    <mergeCell ref="B45:C45"/>
    <mergeCell ref="E42:F42"/>
    <mergeCell ref="E44:F44"/>
    <mergeCell ref="E45:F45"/>
    <mergeCell ref="B43:C43"/>
    <mergeCell ref="E43:F43"/>
    <mergeCell ref="B39:C39"/>
    <mergeCell ref="B40:C40"/>
    <mergeCell ref="B41:C41"/>
    <mergeCell ref="B42:C42"/>
    <mergeCell ref="B35:C35"/>
    <mergeCell ref="B36:C36"/>
    <mergeCell ref="B37:C37"/>
    <mergeCell ref="B38:C38"/>
    <mergeCell ref="E38:F38"/>
    <mergeCell ref="E39:F39"/>
    <mergeCell ref="E40:F40"/>
    <mergeCell ref="E41:F41"/>
    <mergeCell ref="E34:F34"/>
    <mergeCell ref="E35:F35"/>
    <mergeCell ref="E36:F36"/>
    <mergeCell ref="E37:F37"/>
    <mergeCell ref="E30:F30"/>
    <mergeCell ref="E31:F31"/>
    <mergeCell ref="E29:F29"/>
    <mergeCell ref="E33:F33"/>
    <mergeCell ref="E26:F26"/>
    <mergeCell ref="E28:F28"/>
    <mergeCell ref="E27:F27"/>
    <mergeCell ref="E22:F22"/>
    <mergeCell ref="E23:F23"/>
    <mergeCell ref="E24:F24"/>
    <mergeCell ref="E25:F25"/>
    <mergeCell ref="E18:F18"/>
    <mergeCell ref="E19:F19"/>
    <mergeCell ref="E20:F20"/>
    <mergeCell ref="E21:F21"/>
    <mergeCell ref="E13:F13"/>
    <mergeCell ref="E15:F15"/>
    <mergeCell ref="E16:F16"/>
    <mergeCell ref="E17:F17"/>
    <mergeCell ref="E9:F9"/>
    <mergeCell ref="E10:F10"/>
    <mergeCell ref="E12:F12"/>
    <mergeCell ref="E11:F11"/>
    <mergeCell ref="E14:F14"/>
    <mergeCell ref="A3:B3"/>
    <mergeCell ref="E6:F6"/>
    <mergeCell ref="E7:F7"/>
    <mergeCell ref="E8:F8"/>
    <mergeCell ref="B34:C34"/>
    <mergeCell ref="E5:F5"/>
    <mergeCell ref="C1:E4"/>
    <mergeCell ref="F1:H1"/>
    <mergeCell ref="F2:H2"/>
    <mergeCell ref="F3:H3"/>
    <mergeCell ref="F4:H4"/>
    <mergeCell ref="B5:C5"/>
    <mergeCell ref="A1:B1"/>
    <mergeCell ref="A2:B2"/>
    <mergeCell ref="B30:C30"/>
    <mergeCell ref="B31:C31"/>
    <mergeCell ref="B22:C22"/>
    <mergeCell ref="B23:C23"/>
    <mergeCell ref="B24:C24"/>
    <mergeCell ref="B25:C25"/>
    <mergeCell ref="B32:C32"/>
    <mergeCell ref="B33:C33"/>
    <mergeCell ref="B26:C26"/>
    <mergeCell ref="B27:C27"/>
    <mergeCell ref="B28:C28"/>
    <mergeCell ref="B29:C29"/>
    <mergeCell ref="B18:C18"/>
    <mergeCell ref="B19:C19"/>
    <mergeCell ref="B11:C11"/>
    <mergeCell ref="B20:C20"/>
    <mergeCell ref="B21:C21"/>
    <mergeCell ref="B14:C14"/>
    <mergeCell ref="B15:C15"/>
    <mergeCell ref="B16:C16"/>
    <mergeCell ref="B17:C17"/>
    <mergeCell ref="A4:B4"/>
    <mergeCell ref="D51:E51"/>
    <mergeCell ref="F51:H51"/>
    <mergeCell ref="B6:C6"/>
    <mergeCell ref="B7:C7"/>
    <mergeCell ref="B8:C8"/>
    <mergeCell ref="B9:C9"/>
    <mergeCell ref="B10:C10"/>
    <mergeCell ref="B12:C12"/>
    <mergeCell ref="B13:C13"/>
  </mergeCells>
  <printOptions/>
  <pageMargins left="0.58" right="0.28" top="0.46" bottom="0.45" header="0.37" footer="0.3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9">
      <selection activeCell="G26" sqref="G26"/>
    </sheetView>
  </sheetViews>
  <sheetFormatPr defaultColWidth="9.140625" defaultRowHeight="12.75"/>
  <cols>
    <col min="1" max="1" width="25.421875" style="13" customWidth="1"/>
    <col min="2" max="2" width="33.00390625" style="13" customWidth="1"/>
    <col min="3" max="3" width="15.8515625" style="13" customWidth="1"/>
    <col min="4" max="4" width="15.421875" style="13" customWidth="1"/>
    <col min="5" max="16384" width="9.140625" style="13" customWidth="1"/>
  </cols>
  <sheetData>
    <row r="1" spans="1:4" ht="36" customHeight="1">
      <c r="A1" s="11" t="s">
        <v>28</v>
      </c>
      <c r="B1" s="12" t="s">
        <v>57</v>
      </c>
      <c r="C1" s="139" t="s">
        <v>6</v>
      </c>
      <c r="D1" s="140"/>
    </row>
    <row r="2" spans="1:4" ht="12.75">
      <c r="A2" s="14"/>
      <c r="B2" s="15" t="s">
        <v>58</v>
      </c>
      <c r="C2" s="143" t="s">
        <v>312</v>
      </c>
      <c r="D2" s="144"/>
    </row>
    <row r="3" spans="1:4" ht="12.75">
      <c r="A3" s="16" t="s">
        <v>59</v>
      </c>
      <c r="B3" s="15" t="s">
        <v>368</v>
      </c>
      <c r="C3" s="143"/>
      <c r="D3" s="144"/>
    </row>
    <row r="4" spans="1:4" ht="27" customHeight="1">
      <c r="A4" s="17" t="s">
        <v>0</v>
      </c>
      <c r="B4" s="18"/>
      <c r="C4" s="141" t="s">
        <v>97</v>
      </c>
      <c r="D4" s="142"/>
    </row>
    <row r="5" spans="1:4" ht="30.75" customHeight="1">
      <c r="A5" s="145"/>
      <c r="B5" s="146"/>
      <c r="C5" s="19" t="s">
        <v>60</v>
      </c>
      <c r="D5" s="19" t="s">
        <v>61</v>
      </c>
    </row>
    <row r="6" spans="1:4" ht="21.75" customHeight="1">
      <c r="A6" s="149" t="s">
        <v>132</v>
      </c>
      <c r="B6" s="149"/>
      <c r="C6" s="20">
        <f>C7+C8+C9+C10+C11+C12</f>
        <v>0</v>
      </c>
      <c r="D6" s="20">
        <f>D7+D8+D9+D10+D11+D12</f>
        <v>0</v>
      </c>
    </row>
    <row r="7" spans="1:4" ht="12.75">
      <c r="A7" s="136" t="s">
        <v>29</v>
      </c>
      <c r="B7" s="136"/>
      <c r="C7" s="21"/>
      <c r="D7" s="21"/>
    </row>
    <row r="8" spans="1:5" ht="25.5" customHeight="1">
      <c r="A8" s="136" t="s">
        <v>30</v>
      </c>
      <c r="B8" s="136"/>
      <c r="C8" s="21"/>
      <c r="D8" s="21"/>
      <c r="E8" s="28"/>
    </row>
    <row r="9" spans="1:4" ht="12.75">
      <c r="A9" s="136" t="s">
        <v>31</v>
      </c>
      <c r="B9" s="136"/>
      <c r="C9" s="21"/>
      <c r="D9" s="21"/>
    </row>
    <row r="10" spans="1:4" ht="12.75">
      <c r="A10" s="136" t="s">
        <v>32</v>
      </c>
      <c r="B10" s="136"/>
      <c r="C10" s="21"/>
      <c r="D10" s="21"/>
    </row>
    <row r="11" spans="1:4" ht="12.75">
      <c r="A11" s="147" t="s">
        <v>95</v>
      </c>
      <c r="B11" s="148"/>
      <c r="C11" s="21"/>
      <c r="D11" s="21"/>
    </row>
    <row r="12" spans="1:4" ht="12.75">
      <c r="A12" s="136" t="s">
        <v>133</v>
      </c>
      <c r="B12" s="136"/>
      <c r="C12" s="21"/>
      <c r="D12" s="21"/>
    </row>
    <row r="13" spans="1:4" ht="12.75">
      <c r="A13" s="138" t="s">
        <v>33</v>
      </c>
      <c r="B13" s="138"/>
      <c r="C13" s="20">
        <f>SUM(C14:C23)</f>
        <v>2087840.48</v>
      </c>
      <c r="D13" s="20">
        <f>SUM(D14:D23)</f>
        <v>2230375.54</v>
      </c>
    </row>
    <row r="14" spans="1:4" ht="12.75">
      <c r="A14" s="136" t="s">
        <v>34</v>
      </c>
      <c r="B14" s="136"/>
      <c r="C14" s="21">
        <v>19421.76</v>
      </c>
      <c r="D14" s="21">
        <v>19421.76</v>
      </c>
    </row>
    <row r="15" spans="1:4" ht="12.75">
      <c r="A15" s="136" t="s">
        <v>35</v>
      </c>
      <c r="B15" s="136"/>
      <c r="C15" s="21">
        <v>208247.39</v>
      </c>
      <c r="D15" s="21">
        <v>185496.51</v>
      </c>
    </row>
    <row r="16" spans="1:4" ht="12.75">
      <c r="A16" s="136" t="s">
        <v>36</v>
      </c>
      <c r="B16" s="136"/>
      <c r="C16" s="21">
        <v>313807.22</v>
      </c>
      <c r="D16" s="21">
        <v>362206.9</v>
      </c>
    </row>
    <row r="17" spans="1:4" ht="12.75">
      <c r="A17" s="136" t="s">
        <v>37</v>
      </c>
      <c r="B17" s="136"/>
      <c r="C17" s="21">
        <v>3325.89</v>
      </c>
      <c r="D17" s="21">
        <v>3527.89</v>
      </c>
    </row>
    <row r="18" spans="1:4" ht="12.75">
      <c r="A18" s="136" t="s">
        <v>38</v>
      </c>
      <c r="B18" s="136"/>
      <c r="C18" s="21">
        <v>1259833.6</v>
      </c>
      <c r="D18" s="21">
        <v>1352122.12</v>
      </c>
    </row>
    <row r="19" spans="1:4" ht="12.75">
      <c r="A19" s="136" t="s">
        <v>39</v>
      </c>
      <c r="B19" s="136"/>
      <c r="C19" s="21">
        <v>282532.62</v>
      </c>
      <c r="D19" s="21">
        <v>307492.36</v>
      </c>
    </row>
    <row r="20" spans="1:4" ht="12.75">
      <c r="A20" s="136" t="s">
        <v>40</v>
      </c>
      <c r="B20" s="136"/>
      <c r="C20" s="21">
        <v>672</v>
      </c>
      <c r="D20" s="21">
        <v>108</v>
      </c>
    </row>
    <row r="21" spans="1:4" ht="12.75">
      <c r="A21" s="136" t="s">
        <v>41</v>
      </c>
      <c r="B21" s="136"/>
      <c r="C21" s="21"/>
      <c r="D21" s="21"/>
    </row>
    <row r="22" spans="1:4" ht="12.75">
      <c r="A22" s="136" t="s">
        <v>42</v>
      </c>
      <c r="B22" s="136"/>
      <c r="C22" s="21"/>
      <c r="D22" s="21"/>
    </row>
    <row r="23" spans="1:4" ht="12.75">
      <c r="A23" s="136" t="s">
        <v>43</v>
      </c>
      <c r="B23" s="136"/>
      <c r="C23" s="21"/>
      <c r="D23" s="21"/>
    </row>
    <row r="24" spans="1:4" ht="12.75">
      <c r="A24" s="138" t="s">
        <v>134</v>
      </c>
      <c r="B24" s="138"/>
      <c r="C24" s="20">
        <f>C6-C13</f>
        <v>-2087840.48</v>
      </c>
      <c r="D24" s="20">
        <f>D6-D13</f>
        <v>-2230375.54</v>
      </c>
    </row>
    <row r="25" spans="1:4" ht="12.75">
      <c r="A25" s="138" t="s">
        <v>44</v>
      </c>
      <c r="B25" s="138"/>
      <c r="C25" s="20">
        <f>SUM(C26:C28)</f>
        <v>4666.28</v>
      </c>
      <c r="D25" s="20">
        <f>SUM(D26:D28)</f>
        <v>4450</v>
      </c>
    </row>
    <row r="26" spans="1:4" ht="12.75">
      <c r="A26" s="136" t="s">
        <v>45</v>
      </c>
      <c r="B26" s="136"/>
      <c r="C26" s="21"/>
      <c r="D26" s="21"/>
    </row>
    <row r="27" spans="1:4" ht="12.75">
      <c r="A27" s="136" t="s">
        <v>46</v>
      </c>
      <c r="B27" s="136"/>
      <c r="C27" s="21"/>
      <c r="D27" s="21"/>
    </row>
    <row r="28" spans="1:4" ht="12.75">
      <c r="A28" s="136" t="s">
        <v>47</v>
      </c>
      <c r="B28" s="136"/>
      <c r="C28" s="21">
        <v>4666.28</v>
      </c>
      <c r="D28" s="21">
        <v>4450</v>
      </c>
    </row>
    <row r="29" spans="1:4" ht="12.75">
      <c r="A29" s="138" t="s">
        <v>48</v>
      </c>
      <c r="B29" s="138"/>
      <c r="C29" s="20">
        <f>C30+C31</f>
        <v>0</v>
      </c>
      <c r="D29" s="20">
        <f>D30+D31</f>
        <v>0</v>
      </c>
    </row>
    <row r="30" spans="1:4" ht="42.75" customHeight="1">
      <c r="A30" s="147" t="s">
        <v>96</v>
      </c>
      <c r="B30" s="148"/>
      <c r="C30" s="21"/>
      <c r="D30" s="21"/>
    </row>
    <row r="31" spans="1:4" ht="12.75">
      <c r="A31" s="136" t="s">
        <v>135</v>
      </c>
      <c r="B31" s="136"/>
      <c r="C31" s="21"/>
      <c r="D31" s="21"/>
    </row>
    <row r="32" spans="1:4" ht="12.75">
      <c r="A32" s="138" t="s">
        <v>49</v>
      </c>
      <c r="B32" s="138"/>
      <c r="C32" s="20">
        <f>C24+C25-C29</f>
        <v>-2083174.2</v>
      </c>
      <c r="D32" s="20">
        <f>D24+D25-D29</f>
        <v>-2225925.54</v>
      </c>
    </row>
    <row r="33" spans="1:4" ht="12.75">
      <c r="A33" s="138" t="s">
        <v>50</v>
      </c>
      <c r="B33" s="138"/>
      <c r="C33" s="20">
        <f>SUM(C34:C36)</f>
        <v>1764785.58</v>
      </c>
      <c r="D33" s="20">
        <f>SUM(D34:D36)</f>
        <v>1875332.48</v>
      </c>
    </row>
    <row r="34" spans="1:4" ht="12.75">
      <c r="A34" s="136" t="s">
        <v>51</v>
      </c>
      <c r="B34" s="136"/>
      <c r="C34" s="21"/>
      <c r="D34" s="21"/>
    </row>
    <row r="35" spans="1:4" ht="12.75">
      <c r="A35" s="136" t="s">
        <v>52</v>
      </c>
      <c r="B35" s="136"/>
      <c r="C35" s="21">
        <v>838.77</v>
      </c>
      <c r="D35" s="21">
        <v>428.64</v>
      </c>
    </row>
    <row r="36" spans="1:4" ht="12.75">
      <c r="A36" s="136" t="s">
        <v>53</v>
      </c>
      <c r="B36" s="136"/>
      <c r="C36" s="21">
        <v>1763946.81</v>
      </c>
      <c r="D36" s="21">
        <v>1874903.84</v>
      </c>
    </row>
    <row r="37" spans="1:4" ht="12.75">
      <c r="A37" s="138" t="s">
        <v>54</v>
      </c>
      <c r="B37" s="138"/>
      <c r="C37" s="20">
        <f>SUM(C38:C39)</f>
        <v>0</v>
      </c>
      <c r="D37" s="20">
        <f>SUM(D38:D39)</f>
        <v>0</v>
      </c>
    </row>
    <row r="38" spans="1:4" ht="12.75">
      <c r="A38" s="136" t="s">
        <v>55</v>
      </c>
      <c r="B38" s="136"/>
      <c r="C38" s="21"/>
      <c r="D38" s="21"/>
    </row>
    <row r="39" spans="1:4" ht="12.75">
      <c r="A39" s="136" t="s">
        <v>56</v>
      </c>
      <c r="B39" s="136"/>
      <c r="C39" s="21"/>
      <c r="D39" s="21"/>
    </row>
    <row r="40" spans="1:4" ht="12.75">
      <c r="A40" s="138" t="s">
        <v>148</v>
      </c>
      <c r="B40" s="138"/>
      <c r="C40" s="20">
        <f>C32+C33-C37</f>
        <v>-318388.6199999999</v>
      </c>
      <c r="D40" s="20">
        <f>D32+D33-D37</f>
        <v>-350593.06000000006</v>
      </c>
    </row>
    <row r="41" spans="1:4" ht="12.75">
      <c r="A41" s="138" t="s">
        <v>149</v>
      </c>
      <c r="B41" s="138"/>
      <c r="C41" s="21"/>
      <c r="D41" s="21"/>
    </row>
    <row r="42" spans="1:4" ht="27" customHeight="1">
      <c r="A42" s="138" t="s">
        <v>150</v>
      </c>
      <c r="B42" s="138"/>
      <c r="C42" s="21"/>
      <c r="D42" s="21"/>
    </row>
    <row r="43" spans="1:4" ht="12.75">
      <c r="A43" s="138" t="s">
        <v>151</v>
      </c>
      <c r="B43" s="138"/>
      <c r="C43" s="20">
        <f>C40-C41-C42</f>
        <v>-318388.6199999999</v>
      </c>
      <c r="D43" s="20">
        <f>D40-D41-D42</f>
        <v>-350593.06000000006</v>
      </c>
    </row>
    <row r="44" ht="12.75"/>
    <row r="45" ht="12.75"/>
    <row r="46" spans="1:4" ht="12.75">
      <c r="A46" s="22" t="s">
        <v>26</v>
      </c>
      <c r="B46" s="74">
        <v>43910</v>
      </c>
      <c r="C46" s="137" t="s">
        <v>27</v>
      </c>
      <c r="D46" s="137"/>
    </row>
    <row r="47" ht="12.75"/>
    <row r="48" ht="12.75"/>
  </sheetData>
  <sheetProtection/>
  <mergeCells count="43">
    <mergeCell ref="A13:B13"/>
    <mergeCell ref="A11:B11"/>
    <mergeCell ref="A14:B14"/>
    <mergeCell ref="A6:B6"/>
    <mergeCell ref="A7:B7"/>
    <mergeCell ref="A8:B8"/>
    <mergeCell ref="A9:B9"/>
    <mergeCell ref="A10:B10"/>
    <mergeCell ref="A12:B12"/>
    <mergeCell ref="A15:B15"/>
    <mergeCell ref="A16:B16"/>
    <mergeCell ref="A17:B17"/>
    <mergeCell ref="A18:B18"/>
    <mergeCell ref="A19:B19"/>
    <mergeCell ref="A20:B20"/>
    <mergeCell ref="A35:B35"/>
    <mergeCell ref="A21:B21"/>
    <mergeCell ref="A22:B22"/>
    <mergeCell ref="A23:B23"/>
    <mergeCell ref="A24:B24"/>
    <mergeCell ref="A25:B25"/>
    <mergeCell ref="A26:B26"/>
    <mergeCell ref="A30:B30"/>
    <mergeCell ref="A37:B37"/>
    <mergeCell ref="A27:B27"/>
    <mergeCell ref="A28:B28"/>
    <mergeCell ref="A29:B29"/>
    <mergeCell ref="A39:B39"/>
    <mergeCell ref="A40:B40"/>
    <mergeCell ref="A31:B31"/>
    <mergeCell ref="A32:B32"/>
    <mergeCell ref="A33:B33"/>
    <mergeCell ref="A34:B34"/>
    <mergeCell ref="A38:B38"/>
    <mergeCell ref="A36:B36"/>
    <mergeCell ref="C46:D46"/>
    <mergeCell ref="A43:B43"/>
    <mergeCell ref="C1:D1"/>
    <mergeCell ref="C4:D4"/>
    <mergeCell ref="C2:D3"/>
    <mergeCell ref="A5:B5"/>
    <mergeCell ref="A41:B41"/>
    <mergeCell ref="A42:B42"/>
  </mergeCells>
  <printOptions/>
  <pageMargins left="0.68" right="0.6" top="0.59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26.8515625" style="13" customWidth="1"/>
    <col min="2" max="2" width="33.57421875" style="13" customWidth="1"/>
    <col min="3" max="3" width="15.8515625" style="13" customWidth="1"/>
    <col min="4" max="4" width="14.8515625" style="13" customWidth="1"/>
    <col min="5" max="16384" width="9.140625" style="13" customWidth="1"/>
  </cols>
  <sheetData>
    <row r="1" spans="1:4" ht="25.5">
      <c r="A1" s="23" t="s">
        <v>62</v>
      </c>
      <c r="B1" s="12" t="s">
        <v>81</v>
      </c>
      <c r="C1" s="139" t="s">
        <v>6</v>
      </c>
      <c r="D1" s="140"/>
    </row>
    <row r="2" spans="1:4" ht="12.75">
      <c r="A2" s="16" t="s">
        <v>310</v>
      </c>
      <c r="B2" s="15" t="s">
        <v>369</v>
      </c>
      <c r="C2" s="143" t="s">
        <v>311</v>
      </c>
      <c r="D2" s="144"/>
    </row>
    <row r="3" spans="1:4" ht="12.75">
      <c r="A3" s="16" t="s">
        <v>268</v>
      </c>
      <c r="B3" s="14"/>
      <c r="C3" s="143"/>
      <c r="D3" s="144"/>
    </row>
    <row r="4" spans="1:4" ht="27.75" customHeight="1">
      <c r="A4" s="17">
        <v>5670633</v>
      </c>
      <c r="B4" s="18"/>
      <c r="C4" s="141" t="s">
        <v>98</v>
      </c>
      <c r="D4" s="142"/>
    </row>
    <row r="5" spans="1:4" ht="28.5" customHeight="1">
      <c r="A5" s="145"/>
      <c r="B5" s="146"/>
      <c r="C5" s="19" t="s">
        <v>60</v>
      </c>
      <c r="D5" s="24" t="s">
        <v>61</v>
      </c>
    </row>
    <row r="6" spans="1:4" ht="12.75">
      <c r="A6" s="138" t="s">
        <v>63</v>
      </c>
      <c r="B6" s="138"/>
      <c r="C6" s="25">
        <v>980841.02</v>
      </c>
      <c r="D6" s="25">
        <v>943326.35</v>
      </c>
    </row>
    <row r="7" spans="1:4" ht="12.75">
      <c r="A7" s="136" t="s">
        <v>64</v>
      </c>
      <c r="B7" s="136"/>
      <c r="C7" s="26">
        <f>SUM(C8:C17)</f>
        <v>2058346.42</v>
      </c>
      <c r="D7" s="26">
        <f>SUM(D8:D17)</f>
        <v>2196213.11</v>
      </c>
    </row>
    <row r="8" spans="1:4" ht="12.75">
      <c r="A8" s="136" t="s">
        <v>65</v>
      </c>
      <c r="B8" s="136"/>
      <c r="C8" s="25"/>
      <c r="D8" s="25"/>
    </row>
    <row r="9" spans="1:4" ht="12.75">
      <c r="A9" s="136" t="s">
        <v>66</v>
      </c>
      <c r="B9" s="136"/>
      <c r="C9" s="25">
        <v>2058346.42</v>
      </c>
      <c r="D9" s="25">
        <v>2196213.11</v>
      </c>
    </row>
    <row r="10" spans="1:4" ht="17.25" customHeight="1">
      <c r="A10" s="136" t="s">
        <v>99</v>
      </c>
      <c r="B10" s="136"/>
      <c r="C10" s="25"/>
      <c r="D10" s="25"/>
    </row>
    <row r="11" spans="1:4" ht="12.75">
      <c r="A11" s="136" t="s">
        <v>67</v>
      </c>
      <c r="B11" s="136"/>
      <c r="C11" s="25"/>
      <c r="D11" s="25"/>
    </row>
    <row r="12" spans="1:4" ht="12.75">
      <c r="A12" s="136" t="s">
        <v>100</v>
      </c>
      <c r="B12" s="136"/>
      <c r="C12" s="25"/>
      <c r="D12" s="25"/>
    </row>
    <row r="13" spans="1:4" ht="26.25" customHeight="1">
      <c r="A13" s="136" t="s">
        <v>101</v>
      </c>
      <c r="B13" s="136"/>
      <c r="C13" s="25"/>
      <c r="D13" s="25"/>
    </row>
    <row r="14" spans="1:4" ht="12.75">
      <c r="A14" s="136" t="s">
        <v>102</v>
      </c>
      <c r="B14" s="136"/>
      <c r="C14" s="25"/>
      <c r="D14" s="25"/>
    </row>
    <row r="15" spans="1:4" ht="12.75">
      <c r="A15" s="136" t="s">
        <v>68</v>
      </c>
      <c r="B15" s="136"/>
      <c r="C15" s="25"/>
      <c r="D15" s="25"/>
    </row>
    <row r="16" spans="1:4" ht="12.75">
      <c r="A16" s="136" t="s">
        <v>69</v>
      </c>
      <c r="B16" s="136"/>
      <c r="C16" s="25"/>
      <c r="D16" s="25"/>
    </row>
    <row r="17" spans="1:4" ht="12.75">
      <c r="A17" s="136" t="s">
        <v>70</v>
      </c>
      <c r="B17" s="136"/>
      <c r="C17" s="25"/>
      <c r="D17" s="25"/>
    </row>
    <row r="18" spans="1:4" ht="12.75">
      <c r="A18" s="136" t="s">
        <v>103</v>
      </c>
      <c r="B18" s="136"/>
      <c r="C18" s="26">
        <f>SUM(C19:C27)</f>
        <v>2095861.09</v>
      </c>
      <c r="D18" s="26">
        <f>SUM(D19:D27)</f>
        <v>2198171.1</v>
      </c>
    </row>
    <row r="19" spans="1:4" ht="12.75">
      <c r="A19" s="136" t="s">
        <v>71</v>
      </c>
      <c r="B19" s="136"/>
      <c r="C19" s="25">
        <v>326409.23</v>
      </c>
      <c r="D19" s="25">
        <v>318388.62</v>
      </c>
    </row>
    <row r="20" spans="1:4" ht="12.75">
      <c r="A20" s="136" t="s">
        <v>72</v>
      </c>
      <c r="B20" s="136"/>
      <c r="C20" s="25">
        <v>1769451.86</v>
      </c>
      <c r="D20" s="25">
        <v>1879782.48</v>
      </c>
    </row>
    <row r="21" spans="1:4" ht="12.75">
      <c r="A21" s="136" t="s">
        <v>73</v>
      </c>
      <c r="B21" s="136"/>
      <c r="C21" s="25"/>
      <c r="D21" s="25"/>
    </row>
    <row r="22" spans="1:4" ht="12.75">
      <c r="A22" s="136" t="s">
        <v>74</v>
      </c>
      <c r="B22" s="136"/>
      <c r="C22" s="25"/>
      <c r="D22" s="25"/>
    </row>
    <row r="23" spans="1:4" ht="12.75">
      <c r="A23" s="136" t="s">
        <v>152</v>
      </c>
      <c r="B23" s="136"/>
      <c r="C23" s="25"/>
      <c r="D23" s="25"/>
    </row>
    <row r="24" spans="1:4" ht="26.25" customHeight="1">
      <c r="A24" s="136" t="s">
        <v>104</v>
      </c>
      <c r="B24" s="136"/>
      <c r="C24" s="25"/>
      <c r="D24" s="25"/>
    </row>
    <row r="25" spans="1:4" ht="12.75">
      <c r="A25" s="136" t="s">
        <v>105</v>
      </c>
      <c r="B25" s="136"/>
      <c r="C25" s="25"/>
      <c r="D25" s="25"/>
    </row>
    <row r="26" spans="1:4" ht="12.75">
      <c r="A26" s="136" t="s">
        <v>75</v>
      </c>
      <c r="B26" s="136"/>
      <c r="C26" s="25"/>
      <c r="D26" s="25"/>
    </row>
    <row r="27" spans="1:4" ht="12.75">
      <c r="A27" s="136" t="s">
        <v>76</v>
      </c>
      <c r="B27" s="136"/>
      <c r="C27" s="25"/>
      <c r="D27" s="25"/>
    </row>
    <row r="28" spans="1:4" ht="12.75">
      <c r="A28" s="138" t="s">
        <v>77</v>
      </c>
      <c r="B28" s="138"/>
      <c r="C28" s="27">
        <f>C6+C7-C18</f>
        <v>943326.3499999999</v>
      </c>
      <c r="D28" s="27">
        <f>D6+D7-D18</f>
        <v>941368.3599999999</v>
      </c>
    </row>
    <row r="29" spans="1:4" ht="12.75">
      <c r="A29" s="138" t="s">
        <v>78</v>
      </c>
      <c r="B29" s="138"/>
      <c r="C29" s="26">
        <f>SUM(C30:C32)</f>
        <v>-318388.6199999999</v>
      </c>
      <c r="D29" s="26">
        <f>SUM(D30:D32)</f>
        <v>-350593.06000000006</v>
      </c>
    </row>
    <row r="30" spans="1:4" ht="12.75">
      <c r="A30" s="136" t="s">
        <v>80</v>
      </c>
      <c r="B30" s="136"/>
      <c r="C30" s="27" t="str">
        <f>IF('Rachunek Zysków i Strat'!C43&gt;0,'Rachunek Zysków i Strat'!C43," ")</f>
        <v> </v>
      </c>
      <c r="D30" s="27" t="str">
        <f>IF('Rachunek Zysków i Strat'!D43&gt;0,'Rachunek Zysków i Strat'!D43," ")</f>
        <v> </v>
      </c>
    </row>
    <row r="31" spans="1:4" ht="12.75">
      <c r="A31" s="136" t="s">
        <v>79</v>
      </c>
      <c r="B31" s="136"/>
      <c r="C31" s="27">
        <f>IF('Rachunek Zysków i Strat'!C43&lt;0,'Rachunek Zysków i Strat'!C43," ")</f>
        <v>-318388.6199999999</v>
      </c>
      <c r="D31" s="27">
        <f>IF('Rachunek Zysków i Strat'!D43&lt;0,'Rachunek Zysków i Strat'!D43," ")</f>
        <v>-350593.06000000006</v>
      </c>
    </row>
    <row r="32" spans="1:4" ht="25.5" customHeight="1">
      <c r="A32" s="136" t="s">
        <v>153</v>
      </c>
      <c r="B32" s="136"/>
      <c r="C32" s="25"/>
      <c r="D32" s="25"/>
    </row>
    <row r="33" spans="1:4" ht="12.75">
      <c r="A33" s="138" t="s">
        <v>154</v>
      </c>
      <c r="B33" s="138"/>
      <c r="C33" s="26">
        <v>654431.79</v>
      </c>
      <c r="D33" s="26">
        <v>590775.3</v>
      </c>
    </row>
    <row r="34" spans="1:2" ht="12.75">
      <c r="A34" s="150"/>
      <c r="B34" s="150"/>
    </row>
    <row r="35" ht="12.75"/>
    <row r="36" ht="12.75"/>
    <row r="37" spans="1:4" ht="12.75">
      <c r="A37" s="22" t="s">
        <v>26</v>
      </c>
      <c r="B37" s="74">
        <v>43910</v>
      </c>
      <c r="C37" s="137" t="s">
        <v>27</v>
      </c>
      <c r="D37" s="137"/>
    </row>
  </sheetData>
  <sheetProtection/>
  <mergeCells count="34">
    <mergeCell ref="C4:D4"/>
    <mergeCell ref="C1:D1"/>
    <mergeCell ref="C2:D3"/>
    <mergeCell ref="A6:B6"/>
    <mergeCell ref="A5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C37:D37"/>
    <mergeCell ref="A31:B31"/>
    <mergeCell ref="A32:B32"/>
    <mergeCell ref="A33:B33"/>
    <mergeCell ref="A34:B34"/>
  </mergeCells>
  <printOptions/>
  <pageMargins left="0.49" right="0.41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7.00390625" style="0" customWidth="1"/>
    <col min="2" max="2" width="87.7109375" style="0" customWidth="1"/>
    <col min="3" max="3" width="6.57421875" style="0" hidden="1" customWidth="1"/>
    <col min="6" max="6" width="9.140625" style="0" customWidth="1"/>
  </cols>
  <sheetData>
    <row r="1" spans="1:3" ht="12.75">
      <c r="A1" s="71" t="s">
        <v>215</v>
      </c>
      <c r="B1" s="61" t="s">
        <v>214</v>
      </c>
      <c r="C1" s="60"/>
    </row>
    <row r="2" spans="1:3" ht="12.75">
      <c r="A2" s="71" t="s">
        <v>216</v>
      </c>
      <c r="B2" s="60" t="s">
        <v>363</v>
      </c>
      <c r="C2" s="60"/>
    </row>
    <row r="3" spans="1:3" ht="12.75">
      <c r="A3" s="71" t="s">
        <v>218</v>
      </c>
      <c r="B3" s="60" t="s">
        <v>267</v>
      </c>
      <c r="C3" s="60"/>
    </row>
    <row r="4" spans="1:3" ht="12.75">
      <c r="A4" s="71" t="s">
        <v>219</v>
      </c>
      <c r="B4" s="60" t="s">
        <v>268</v>
      </c>
      <c r="C4" s="60"/>
    </row>
    <row r="5" spans="1:3" ht="12.75">
      <c r="A5" s="71" t="s">
        <v>220</v>
      </c>
      <c r="B5" s="60" t="s">
        <v>268</v>
      </c>
      <c r="C5" s="60"/>
    </row>
    <row r="6" spans="1:3" ht="12.75">
      <c r="A6" s="71" t="s">
        <v>221</v>
      </c>
      <c r="B6" s="60" t="s">
        <v>269</v>
      </c>
      <c r="C6" s="60"/>
    </row>
    <row r="7" spans="1:3" ht="12.75">
      <c r="A7" s="71" t="s">
        <v>222</v>
      </c>
      <c r="B7" s="60" t="s">
        <v>364</v>
      </c>
      <c r="C7" s="60"/>
    </row>
    <row r="8" spans="1:3" ht="12.75">
      <c r="A8" s="71" t="s">
        <v>223</v>
      </c>
      <c r="B8" s="62" t="s">
        <v>270</v>
      </c>
      <c r="C8" s="60"/>
    </row>
    <row r="9" spans="1:3" ht="204.75" customHeight="1">
      <c r="A9" s="71" t="s">
        <v>224</v>
      </c>
      <c r="B9" s="62" t="s">
        <v>313</v>
      </c>
      <c r="C9" s="60"/>
    </row>
    <row r="10" spans="1:3" ht="12.75">
      <c r="A10" s="71" t="s">
        <v>226</v>
      </c>
      <c r="B10" s="60" t="s">
        <v>225</v>
      </c>
      <c r="C10" s="60"/>
    </row>
    <row r="11" spans="1:3" ht="12.75">
      <c r="A11" s="71" t="s">
        <v>227</v>
      </c>
      <c r="B11" s="61" t="s">
        <v>228</v>
      </c>
      <c r="C11" s="60"/>
    </row>
    <row r="12" spans="1:3" ht="12.75">
      <c r="A12" s="71" t="s">
        <v>229</v>
      </c>
      <c r="B12" s="60"/>
      <c r="C12" s="60"/>
    </row>
    <row r="13" spans="1:3" ht="76.5">
      <c r="A13" s="71" t="s">
        <v>217</v>
      </c>
      <c r="B13" s="62" t="s">
        <v>272</v>
      </c>
      <c r="C13" s="60"/>
    </row>
    <row r="14" spans="1:3" ht="25.5">
      <c r="A14" s="71" t="s">
        <v>230</v>
      </c>
      <c r="B14" s="63" t="s">
        <v>273</v>
      </c>
      <c r="C14" s="60"/>
    </row>
    <row r="15" spans="1:3" ht="38.25">
      <c r="A15" s="71" t="s">
        <v>231</v>
      </c>
      <c r="B15" s="62" t="s">
        <v>274</v>
      </c>
      <c r="C15" s="60"/>
    </row>
    <row r="16" spans="1:3" ht="12.75">
      <c r="A16" s="71" t="s">
        <v>232</v>
      </c>
      <c r="B16" s="62" t="s">
        <v>275</v>
      </c>
      <c r="C16" s="60"/>
    </row>
    <row r="17" spans="1:3" ht="38.25">
      <c r="A17" s="71" t="s">
        <v>233</v>
      </c>
      <c r="B17" s="62" t="s">
        <v>276</v>
      </c>
      <c r="C17" s="60"/>
    </row>
    <row r="18" spans="1:3" ht="25.5">
      <c r="A18" s="71" t="s">
        <v>234</v>
      </c>
      <c r="B18" s="62" t="s">
        <v>277</v>
      </c>
      <c r="C18" s="60"/>
    </row>
    <row r="19" spans="1:3" ht="51">
      <c r="A19" s="72" t="s">
        <v>256</v>
      </c>
      <c r="B19" s="63" t="s">
        <v>278</v>
      </c>
      <c r="C19" s="60"/>
    </row>
    <row r="20" spans="1:3" ht="25.5">
      <c r="A20" s="71" t="s">
        <v>235</v>
      </c>
      <c r="B20" s="62" t="s">
        <v>279</v>
      </c>
      <c r="C20" s="60"/>
    </row>
    <row r="21" spans="1:3" ht="38.25">
      <c r="A21" s="71" t="s">
        <v>236</v>
      </c>
      <c r="B21" s="62" t="s">
        <v>280</v>
      </c>
      <c r="C21" s="60"/>
    </row>
    <row r="22" spans="1:3" ht="12.75">
      <c r="A22" s="71" t="s">
        <v>238</v>
      </c>
      <c r="B22" s="60" t="s">
        <v>237</v>
      </c>
      <c r="C22" s="60"/>
    </row>
    <row r="23" spans="1:3" ht="12.75">
      <c r="A23" s="71" t="s">
        <v>239</v>
      </c>
      <c r="B23" s="62" t="s">
        <v>241</v>
      </c>
      <c r="C23" s="60"/>
    </row>
    <row r="24" spans="1:3" ht="12.75">
      <c r="A24" s="71" t="s">
        <v>240</v>
      </c>
      <c r="B24" s="60" t="s">
        <v>242</v>
      </c>
      <c r="C24" s="60"/>
    </row>
    <row r="25" spans="1:3" ht="51">
      <c r="A25" s="71" t="s">
        <v>243</v>
      </c>
      <c r="B25" s="62" t="s">
        <v>281</v>
      </c>
      <c r="C25" s="60"/>
    </row>
    <row r="26" spans="1:3" ht="25.5">
      <c r="A26" s="71" t="s">
        <v>244</v>
      </c>
      <c r="B26" s="62" t="s">
        <v>282</v>
      </c>
      <c r="C26" s="60"/>
    </row>
    <row r="27" spans="1:3" ht="51">
      <c r="A27" s="71" t="s">
        <v>245</v>
      </c>
      <c r="B27" s="62" t="s">
        <v>283</v>
      </c>
      <c r="C27" s="60"/>
    </row>
    <row r="28" spans="1:3" ht="51">
      <c r="A28" s="71" t="s">
        <v>246</v>
      </c>
      <c r="B28" s="62" t="s">
        <v>284</v>
      </c>
      <c r="C28" s="60"/>
    </row>
    <row r="29" spans="1:3" ht="25.5">
      <c r="A29" s="71" t="s">
        <v>247</v>
      </c>
      <c r="B29" s="62" t="s">
        <v>285</v>
      </c>
      <c r="C29" s="60"/>
    </row>
    <row r="30" spans="1:3" ht="12.75">
      <c r="A30" s="71" t="s">
        <v>248</v>
      </c>
      <c r="B30" s="62" t="s">
        <v>365</v>
      </c>
      <c r="C30" s="60"/>
    </row>
    <row r="31" spans="1:3" ht="12.75">
      <c r="A31" s="71" t="s">
        <v>249</v>
      </c>
      <c r="B31" s="60" t="s">
        <v>225</v>
      </c>
      <c r="C31" s="60"/>
    </row>
    <row r="32" spans="1:3" ht="12.75">
      <c r="A32" s="73" t="s">
        <v>222</v>
      </c>
      <c r="B32" s="60"/>
      <c r="C32" s="60"/>
    </row>
    <row r="33" spans="1:3" ht="12.75">
      <c r="A33" s="71" t="s">
        <v>250</v>
      </c>
      <c r="B33" s="60" t="s">
        <v>286</v>
      </c>
      <c r="C33" s="60"/>
    </row>
    <row r="34" spans="1:3" ht="38.25">
      <c r="A34" s="71" t="s">
        <v>251</v>
      </c>
      <c r="B34" s="62" t="s">
        <v>287</v>
      </c>
      <c r="C34" s="60"/>
    </row>
    <row r="35" spans="1:3" ht="25.5">
      <c r="A35" s="71" t="s">
        <v>252</v>
      </c>
      <c r="B35" s="62" t="s">
        <v>288</v>
      </c>
      <c r="C35" s="60"/>
    </row>
    <row r="36" spans="1:3" ht="38.25">
      <c r="A36" s="71" t="s">
        <v>253</v>
      </c>
      <c r="B36" s="63" t="s">
        <v>289</v>
      </c>
      <c r="C36" s="60"/>
    </row>
    <row r="37" spans="1:3" ht="12.75">
      <c r="A37" s="71" t="s">
        <v>254</v>
      </c>
      <c r="B37" s="60" t="s">
        <v>225</v>
      </c>
      <c r="C37" s="60"/>
    </row>
    <row r="38" spans="1:3" ht="25.5">
      <c r="A38" s="71" t="s">
        <v>223</v>
      </c>
      <c r="B38" s="62" t="s">
        <v>255</v>
      </c>
      <c r="C38" s="60"/>
    </row>
    <row r="42" spans="1:4" ht="12.75">
      <c r="A42" s="22"/>
      <c r="B42" s="22" t="s">
        <v>366</v>
      </c>
      <c r="C42" s="137"/>
      <c r="D42" s="137"/>
    </row>
  </sheetData>
  <sheetProtection/>
  <mergeCells count="1">
    <mergeCell ref="C42:D42"/>
  </mergeCells>
  <printOptions/>
  <pageMargins left="0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7.8515625" style="0" customWidth="1"/>
    <col min="2" max="2" width="20.28125" style="0" customWidth="1"/>
    <col min="3" max="4" width="11.140625" style="0" customWidth="1"/>
    <col min="5" max="5" width="5.8515625" style="0" customWidth="1"/>
    <col min="6" max="6" width="10.8515625" style="0" customWidth="1"/>
    <col min="7" max="7" width="9.57421875" style="0" customWidth="1"/>
    <col min="8" max="8" width="4.7109375" style="0" customWidth="1"/>
    <col min="9" max="9" width="11.28125" style="0" customWidth="1"/>
    <col min="10" max="10" width="8.00390625" style="0" customWidth="1"/>
    <col min="11" max="11" width="10.8515625" style="0" customWidth="1"/>
    <col min="12" max="12" width="16.421875" style="0" customWidth="1"/>
  </cols>
  <sheetData>
    <row r="1" spans="1:12" ht="15.75">
      <c r="A1" s="66" t="s">
        <v>271</v>
      </c>
      <c r="B1" s="30"/>
      <c r="C1" s="30"/>
      <c r="D1" s="31"/>
      <c r="E1" s="31"/>
      <c r="F1" s="31"/>
      <c r="G1" s="31"/>
      <c r="H1" s="31"/>
      <c r="I1" s="31" t="s">
        <v>314</v>
      </c>
      <c r="J1" s="31"/>
      <c r="K1" s="31"/>
      <c r="L1" s="31"/>
    </row>
    <row r="2" spans="1:12" ht="15.75">
      <c r="A2" s="32"/>
      <c r="B2" s="33"/>
      <c r="C2" s="31"/>
      <c r="D2" s="33"/>
      <c r="E2" s="33"/>
      <c r="F2" s="33"/>
      <c r="G2" s="33"/>
      <c r="H2" s="33"/>
      <c r="I2" s="33"/>
      <c r="J2" s="33"/>
      <c r="K2" s="33"/>
      <c r="L2" s="33"/>
    </row>
    <row r="3" spans="1:12" ht="37.5" customHeight="1">
      <c r="A3" s="151" t="s">
        <v>155</v>
      </c>
      <c r="B3" s="151" t="s">
        <v>315</v>
      </c>
      <c r="C3" s="151" t="s">
        <v>156</v>
      </c>
      <c r="D3" s="153" t="s">
        <v>157</v>
      </c>
      <c r="E3" s="154"/>
      <c r="F3" s="154"/>
      <c r="G3" s="155"/>
      <c r="H3" s="154" t="s">
        <v>158</v>
      </c>
      <c r="I3" s="154"/>
      <c r="J3" s="154"/>
      <c r="K3" s="155"/>
      <c r="L3" s="156" t="s">
        <v>159</v>
      </c>
    </row>
    <row r="4" spans="1:12" ht="51.75" customHeight="1">
      <c r="A4" s="152"/>
      <c r="B4" s="152"/>
      <c r="C4" s="152"/>
      <c r="D4" s="34" t="s">
        <v>160</v>
      </c>
      <c r="E4" s="35" t="s">
        <v>161</v>
      </c>
      <c r="F4" s="34" t="s">
        <v>162</v>
      </c>
      <c r="G4" s="80" t="s">
        <v>164</v>
      </c>
      <c r="H4" s="78" t="s">
        <v>316</v>
      </c>
      <c r="I4" s="78" t="s">
        <v>317</v>
      </c>
      <c r="J4" s="78" t="s">
        <v>318</v>
      </c>
      <c r="K4" s="79" t="s">
        <v>319</v>
      </c>
      <c r="L4" s="155"/>
    </row>
    <row r="5" spans="1:12" ht="24" customHeight="1">
      <c r="A5" s="67" t="s">
        <v>218</v>
      </c>
      <c r="B5" s="36" t="s">
        <v>290</v>
      </c>
      <c r="C5" s="76">
        <v>9263.69</v>
      </c>
      <c r="D5" s="25"/>
      <c r="E5" s="25"/>
      <c r="F5" s="25"/>
      <c r="G5" s="38">
        <f aca="true" t="shared" si="0" ref="G5:G10">SUM(D5:F5)</f>
        <v>0</v>
      </c>
      <c r="H5" s="25"/>
      <c r="I5" s="25"/>
      <c r="J5" s="25"/>
      <c r="K5" s="39">
        <f aca="true" t="shared" si="1" ref="K5:K10">SUM(H5:J5)</f>
        <v>0</v>
      </c>
      <c r="L5" s="77">
        <f aca="true" t="shared" si="2" ref="L5:L10">C5+G5-K5</f>
        <v>9263.69</v>
      </c>
    </row>
    <row r="6" spans="1:12" ht="27.75" customHeight="1">
      <c r="A6" s="67" t="s">
        <v>219</v>
      </c>
      <c r="B6" s="36" t="s">
        <v>167</v>
      </c>
      <c r="C6" s="76">
        <v>0</v>
      </c>
      <c r="D6" s="25"/>
      <c r="E6" s="25"/>
      <c r="F6" s="25"/>
      <c r="G6" s="38">
        <f t="shared" si="0"/>
        <v>0</v>
      </c>
      <c r="H6" s="25"/>
      <c r="I6" s="25"/>
      <c r="J6" s="25"/>
      <c r="K6" s="39">
        <f t="shared" si="1"/>
        <v>0</v>
      </c>
      <c r="L6" s="77">
        <f t="shared" si="2"/>
        <v>0</v>
      </c>
    </row>
    <row r="7" spans="1:12" ht="27.75" customHeight="1">
      <c r="A7" s="67" t="s">
        <v>291</v>
      </c>
      <c r="B7" s="36" t="s">
        <v>292</v>
      </c>
      <c r="C7" s="76">
        <v>9263.69</v>
      </c>
      <c r="D7" s="25"/>
      <c r="E7" s="25"/>
      <c r="F7" s="25"/>
      <c r="G7" s="38">
        <f t="shared" si="0"/>
        <v>0</v>
      </c>
      <c r="H7" s="25"/>
      <c r="I7" s="25"/>
      <c r="J7" s="25"/>
      <c r="K7" s="39">
        <f t="shared" si="1"/>
        <v>0</v>
      </c>
      <c r="L7" s="77">
        <f t="shared" si="2"/>
        <v>9263.69</v>
      </c>
    </row>
    <row r="8" spans="1:12" ht="21" customHeight="1">
      <c r="A8" s="67" t="s">
        <v>293</v>
      </c>
      <c r="B8" s="36" t="s">
        <v>294</v>
      </c>
      <c r="C8" s="76">
        <v>8129</v>
      </c>
      <c r="D8" s="25"/>
      <c r="E8" s="25"/>
      <c r="F8" s="25"/>
      <c r="G8" s="38">
        <f t="shared" si="0"/>
        <v>0</v>
      </c>
      <c r="H8" s="25"/>
      <c r="I8" s="25"/>
      <c r="J8" s="25"/>
      <c r="K8" s="39">
        <f t="shared" si="1"/>
        <v>0</v>
      </c>
      <c r="L8" s="77">
        <f t="shared" si="2"/>
        <v>8129</v>
      </c>
    </row>
    <row r="9" spans="1:12" ht="54" customHeight="1">
      <c r="A9" s="67" t="s">
        <v>296</v>
      </c>
      <c r="B9" s="36" t="s">
        <v>297</v>
      </c>
      <c r="C9" s="76">
        <v>0</v>
      </c>
      <c r="D9" s="25"/>
      <c r="E9" s="25"/>
      <c r="F9" s="25"/>
      <c r="G9" s="38">
        <f t="shared" si="0"/>
        <v>0</v>
      </c>
      <c r="H9" s="25"/>
      <c r="I9" s="25"/>
      <c r="J9" s="25"/>
      <c r="K9" s="39">
        <f t="shared" si="1"/>
        <v>0</v>
      </c>
      <c r="L9" s="77">
        <f t="shared" si="2"/>
        <v>0</v>
      </c>
    </row>
    <row r="10" spans="1:12" ht="40.5" customHeight="1">
      <c r="A10" s="67" t="s">
        <v>295</v>
      </c>
      <c r="B10" s="36" t="s">
        <v>298</v>
      </c>
      <c r="C10" s="76">
        <v>948730.78</v>
      </c>
      <c r="D10" s="25"/>
      <c r="E10" s="25"/>
      <c r="F10" s="25"/>
      <c r="G10" s="38">
        <f t="shared" si="0"/>
        <v>0</v>
      </c>
      <c r="H10" s="25"/>
      <c r="I10" s="25"/>
      <c r="J10" s="25"/>
      <c r="K10" s="39">
        <f t="shared" si="1"/>
        <v>0</v>
      </c>
      <c r="L10" s="77">
        <f t="shared" si="2"/>
        <v>948730.78</v>
      </c>
    </row>
    <row r="11" spans="1:12" ht="30" customHeight="1">
      <c r="A11" s="67" t="s">
        <v>299</v>
      </c>
      <c r="B11" s="36" t="s">
        <v>323</v>
      </c>
      <c r="C11" s="76">
        <v>60300</v>
      </c>
      <c r="D11" s="25"/>
      <c r="E11" s="25"/>
      <c r="F11" s="25"/>
      <c r="G11" s="38">
        <v>0</v>
      </c>
      <c r="H11" s="25"/>
      <c r="I11" s="25"/>
      <c r="J11" s="25"/>
      <c r="K11" s="39"/>
      <c r="L11" s="77">
        <v>60300</v>
      </c>
    </row>
    <row r="12" spans="1:12" ht="18" customHeight="1">
      <c r="A12" s="67" t="s">
        <v>302</v>
      </c>
      <c r="B12" s="36" t="s">
        <v>303</v>
      </c>
      <c r="C12" s="76">
        <v>230667.61</v>
      </c>
      <c r="D12" s="25"/>
      <c r="E12" s="25"/>
      <c r="F12" s="25"/>
      <c r="G12" s="38">
        <v>0</v>
      </c>
      <c r="H12" s="25"/>
      <c r="I12" s="25"/>
      <c r="J12" s="25"/>
      <c r="K12" s="39">
        <v>0</v>
      </c>
      <c r="L12" s="77">
        <v>230667.61</v>
      </c>
    </row>
    <row r="13" spans="1:12" ht="16.5" customHeight="1">
      <c r="A13" s="70">
        <v>2</v>
      </c>
      <c r="B13" s="36" t="s">
        <v>304</v>
      </c>
      <c r="C13" s="84">
        <v>1247827.39</v>
      </c>
      <c r="D13" s="25"/>
      <c r="E13" s="25"/>
      <c r="F13" s="25"/>
      <c r="G13" s="38"/>
      <c r="H13" s="25"/>
      <c r="I13" s="25"/>
      <c r="J13" s="37">
        <f>SUM(J4:J12)</f>
        <v>0</v>
      </c>
      <c r="K13" s="39"/>
      <c r="L13" s="85">
        <v>1247827.39</v>
      </c>
    </row>
    <row r="14" spans="1:12" ht="25.5" customHeight="1">
      <c r="A14" s="70">
        <v>3</v>
      </c>
      <c r="B14" s="36" t="s">
        <v>305</v>
      </c>
      <c r="C14" s="84">
        <v>0</v>
      </c>
      <c r="D14" s="25"/>
      <c r="E14" s="25"/>
      <c r="F14" s="25"/>
      <c r="G14" s="38">
        <v>0</v>
      </c>
      <c r="H14" s="25"/>
      <c r="I14" s="25"/>
      <c r="J14" s="37"/>
      <c r="K14" s="39"/>
      <c r="L14" s="85">
        <v>0</v>
      </c>
    </row>
    <row r="15" spans="1:12" ht="42" customHeight="1">
      <c r="A15" s="70">
        <v>4</v>
      </c>
      <c r="B15" s="36" t="s">
        <v>306</v>
      </c>
      <c r="C15" s="84">
        <v>0</v>
      </c>
      <c r="D15" s="25"/>
      <c r="E15" s="25"/>
      <c r="F15" s="25"/>
      <c r="G15" s="38">
        <v>0</v>
      </c>
      <c r="H15" s="25"/>
      <c r="I15" s="25"/>
      <c r="J15" s="37"/>
      <c r="K15" s="39"/>
      <c r="L15" s="85">
        <v>0</v>
      </c>
    </row>
    <row r="16" spans="1:13" ht="26.25" customHeight="1">
      <c r="A16" s="68" t="s">
        <v>227</v>
      </c>
      <c r="B16" s="36" t="s">
        <v>307</v>
      </c>
      <c r="C16" s="84">
        <v>1247827.39</v>
      </c>
      <c r="D16" s="37">
        <f aca="true" t="shared" si="3" ref="D16:K16">SUM(D5:D12)</f>
        <v>0</v>
      </c>
      <c r="E16" s="37">
        <f t="shared" si="3"/>
        <v>0</v>
      </c>
      <c r="F16" s="37">
        <f t="shared" si="3"/>
        <v>0</v>
      </c>
      <c r="G16" s="38">
        <f t="shared" si="3"/>
        <v>0</v>
      </c>
      <c r="H16" s="37">
        <f t="shared" si="3"/>
        <v>0</v>
      </c>
      <c r="I16" s="37">
        <f t="shared" si="3"/>
        <v>0</v>
      </c>
      <c r="J16" s="37">
        <f t="shared" si="3"/>
        <v>0</v>
      </c>
      <c r="K16" s="39">
        <f t="shared" si="3"/>
        <v>0</v>
      </c>
      <c r="L16" s="85">
        <v>1247827.39</v>
      </c>
      <c r="M16" s="29"/>
    </row>
    <row r="17" spans="1:12" ht="21" customHeight="1">
      <c r="A17" s="69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</sheetData>
  <sheetProtection/>
  <mergeCells count="6">
    <mergeCell ref="A3:A4"/>
    <mergeCell ref="B3:B4"/>
    <mergeCell ref="C3:C4"/>
    <mergeCell ref="D3:G3"/>
    <mergeCell ref="H3:K3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8.7109375" style="31" customWidth="1"/>
    <col min="2" max="2" width="21.7109375" style="31" customWidth="1"/>
    <col min="3" max="3" width="11.00390625" style="31" customWidth="1"/>
    <col min="4" max="4" width="10.140625" style="31" customWidth="1"/>
    <col min="5" max="5" width="11.421875" style="31" customWidth="1"/>
    <col min="6" max="6" width="11.00390625" style="31" customWidth="1"/>
    <col min="7" max="7" width="11.28125" style="31" customWidth="1"/>
    <col min="8" max="8" width="6.8515625" style="31" customWidth="1"/>
    <col min="9" max="9" width="10.28125" style="31" customWidth="1"/>
    <col min="10" max="10" width="8.7109375" style="31" customWidth="1"/>
    <col min="11" max="11" width="8.140625" style="31" customWidth="1"/>
    <col min="12" max="12" width="11.28125" style="31" customWidth="1"/>
    <col min="13" max="16384" width="9.140625" style="31" customWidth="1"/>
  </cols>
  <sheetData>
    <row r="1" ht="15.75">
      <c r="A1" s="41" t="s">
        <v>329</v>
      </c>
    </row>
    <row r="2" ht="12.75">
      <c r="A2" s="42"/>
    </row>
    <row r="3" spans="1:12" ht="24.75" customHeight="1">
      <c r="A3" s="157" t="s">
        <v>155</v>
      </c>
      <c r="B3" s="151" t="s">
        <v>315</v>
      </c>
      <c r="C3" s="151" t="s">
        <v>168</v>
      </c>
      <c r="D3" s="158" t="s">
        <v>169</v>
      </c>
      <c r="E3" s="158"/>
      <c r="F3" s="158"/>
      <c r="G3" s="159"/>
      <c r="H3" s="160" t="s">
        <v>170</v>
      </c>
      <c r="I3" s="158"/>
      <c r="J3" s="158"/>
      <c r="K3" s="159"/>
      <c r="L3" s="161" t="s">
        <v>171</v>
      </c>
    </row>
    <row r="4" spans="1:12" ht="53.25" customHeight="1">
      <c r="A4" s="153"/>
      <c r="B4" s="152"/>
      <c r="C4" s="152"/>
      <c r="D4" s="35" t="s">
        <v>172</v>
      </c>
      <c r="E4" s="35" t="s">
        <v>162</v>
      </c>
      <c r="F4" s="35" t="s">
        <v>163</v>
      </c>
      <c r="G4" s="81" t="s">
        <v>320</v>
      </c>
      <c r="H4" s="35" t="s">
        <v>316</v>
      </c>
      <c r="I4" s="35" t="s">
        <v>317</v>
      </c>
      <c r="J4" s="35" t="s">
        <v>165</v>
      </c>
      <c r="K4" s="35" t="s">
        <v>321</v>
      </c>
      <c r="L4" s="155"/>
    </row>
    <row r="5" spans="1:12" ht="50.25" customHeight="1">
      <c r="A5" s="36" t="s">
        <v>218</v>
      </c>
      <c r="B5" s="43" t="s">
        <v>166</v>
      </c>
      <c r="C5" s="25">
        <v>9263.69</v>
      </c>
      <c r="D5" s="25">
        <v>0</v>
      </c>
      <c r="E5" s="25">
        <v>0</v>
      </c>
      <c r="F5" s="25">
        <v>0</v>
      </c>
      <c r="G5" s="39">
        <f>SUM(D5:F5)</f>
        <v>0</v>
      </c>
      <c r="H5" s="25">
        <v>0</v>
      </c>
      <c r="I5" s="25">
        <v>0</v>
      </c>
      <c r="J5" s="25">
        <v>0</v>
      </c>
      <c r="K5" s="37">
        <f>SUM(H5:J5)</f>
        <v>0</v>
      </c>
      <c r="L5" s="39">
        <f>C5+G5-K5</f>
        <v>9263.69</v>
      </c>
    </row>
    <row r="6" spans="1:12" ht="26.25" customHeight="1">
      <c r="A6" s="36" t="s">
        <v>219</v>
      </c>
      <c r="B6" s="43" t="s">
        <v>167</v>
      </c>
      <c r="C6" s="25">
        <v>0</v>
      </c>
      <c r="D6" s="25">
        <v>0</v>
      </c>
      <c r="E6" s="25">
        <v>0</v>
      </c>
      <c r="F6" s="25">
        <v>0</v>
      </c>
      <c r="G6" s="39"/>
      <c r="H6" s="25">
        <v>0</v>
      </c>
      <c r="I6" s="25">
        <v>0</v>
      </c>
      <c r="J6" s="25">
        <v>0</v>
      </c>
      <c r="K6" s="37"/>
      <c r="L6" s="39"/>
    </row>
    <row r="7" spans="1:12" ht="29.25" customHeight="1">
      <c r="A7" s="37" t="s">
        <v>291</v>
      </c>
      <c r="B7" s="43" t="s">
        <v>292</v>
      </c>
      <c r="C7" s="25">
        <v>9263.69</v>
      </c>
      <c r="D7" s="25">
        <v>0</v>
      </c>
      <c r="E7" s="25">
        <v>0</v>
      </c>
      <c r="F7" s="25">
        <v>0</v>
      </c>
      <c r="G7" s="39">
        <v>0</v>
      </c>
      <c r="H7" s="25">
        <v>0</v>
      </c>
      <c r="I7" s="25">
        <v>0</v>
      </c>
      <c r="J7" s="25">
        <v>0</v>
      </c>
      <c r="K7" s="37"/>
      <c r="L7" s="39">
        <v>9263.69</v>
      </c>
    </row>
    <row r="8" spans="1:12" ht="13.5" customHeight="1">
      <c r="A8" s="36" t="s">
        <v>293</v>
      </c>
      <c r="B8" s="43" t="s">
        <v>294</v>
      </c>
      <c r="C8" s="25">
        <v>0</v>
      </c>
      <c r="D8" s="25">
        <v>0</v>
      </c>
      <c r="E8" s="25">
        <v>0</v>
      </c>
      <c r="F8" s="25">
        <v>0</v>
      </c>
      <c r="G8" s="39">
        <v>0</v>
      </c>
      <c r="H8" s="25">
        <v>0</v>
      </c>
      <c r="I8" s="25">
        <v>0</v>
      </c>
      <c r="J8" s="25">
        <v>0</v>
      </c>
      <c r="K8" s="37">
        <v>0</v>
      </c>
      <c r="L8" s="39">
        <v>0</v>
      </c>
    </row>
    <row r="9" spans="1:12" ht="54" customHeight="1">
      <c r="A9" s="36" t="s">
        <v>296</v>
      </c>
      <c r="B9" s="43" t="s">
        <v>322</v>
      </c>
      <c r="C9" s="25">
        <v>0</v>
      </c>
      <c r="D9" s="25">
        <v>0</v>
      </c>
      <c r="E9" s="25">
        <v>0</v>
      </c>
      <c r="F9" s="25">
        <v>0</v>
      </c>
      <c r="G9" s="39">
        <v>0</v>
      </c>
      <c r="H9" s="25">
        <v>0</v>
      </c>
      <c r="I9" s="25">
        <v>0</v>
      </c>
      <c r="J9" s="25">
        <v>0</v>
      </c>
      <c r="K9" s="37">
        <v>0</v>
      </c>
      <c r="L9" s="39">
        <v>0</v>
      </c>
    </row>
    <row r="10" spans="1:12" ht="38.25" customHeight="1">
      <c r="A10" s="36" t="s">
        <v>251</v>
      </c>
      <c r="B10" s="46" t="s">
        <v>298</v>
      </c>
      <c r="C10" s="25">
        <v>278166.22</v>
      </c>
      <c r="D10" s="25">
        <v>14230.96</v>
      </c>
      <c r="E10" s="25">
        <v>0</v>
      </c>
      <c r="F10" s="25"/>
      <c r="G10" s="39">
        <f>SUM(D10:F10)</f>
        <v>14230.96</v>
      </c>
      <c r="H10" s="25"/>
      <c r="I10" s="25"/>
      <c r="J10" s="25"/>
      <c r="K10" s="37">
        <f>SUM(H10:J10)</f>
        <v>0</v>
      </c>
      <c r="L10" s="39">
        <f>C10+G10-K10</f>
        <v>292397.18</v>
      </c>
    </row>
    <row r="11" spans="1:12" ht="33" customHeight="1">
      <c r="A11" s="36" t="s">
        <v>299</v>
      </c>
      <c r="B11" s="46" t="s">
        <v>325</v>
      </c>
      <c r="C11" s="25">
        <v>60300</v>
      </c>
      <c r="D11" s="25">
        <v>0</v>
      </c>
      <c r="E11" s="25">
        <v>0</v>
      </c>
      <c r="F11" s="25">
        <v>0</v>
      </c>
      <c r="G11" s="39"/>
      <c r="H11" s="25">
        <v>0</v>
      </c>
      <c r="I11" s="25"/>
      <c r="J11" s="25"/>
      <c r="K11" s="37"/>
      <c r="L11" s="39">
        <v>60300</v>
      </c>
    </row>
    <row r="12" spans="1:12" ht="32.25" customHeight="1">
      <c r="A12" s="36" t="s">
        <v>302</v>
      </c>
      <c r="B12" s="31" t="s">
        <v>324</v>
      </c>
      <c r="C12" s="25">
        <v>195982.01</v>
      </c>
      <c r="D12" s="25">
        <v>5190.8</v>
      </c>
      <c r="E12" s="25">
        <v>0</v>
      </c>
      <c r="F12" s="25">
        <v>0</v>
      </c>
      <c r="G12" s="39">
        <v>5190.8</v>
      </c>
      <c r="H12" s="25">
        <v>0</v>
      </c>
      <c r="I12" s="25">
        <v>0</v>
      </c>
      <c r="J12" s="25">
        <v>0</v>
      </c>
      <c r="K12" s="37"/>
      <c r="L12" s="39">
        <v>201172.81</v>
      </c>
    </row>
    <row r="13" spans="1:12" ht="32.25" customHeight="1">
      <c r="A13" s="37">
        <v>2</v>
      </c>
      <c r="B13" s="31" t="s">
        <v>304</v>
      </c>
      <c r="C13" s="25">
        <v>534448.23</v>
      </c>
      <c r="D13" s="25">
        <v>0</v>
      </c>
      <c r="E13" s="25">
        <v>0</v>
      </c>
      <c r="F13" s="25">
        <v>0</v>
      </c>
      <c r="G13" s="39"/>
      <c r="H13" s="25">
        <v>0</v>
      </c>
      <c r="I13" s="25">
        <v>0</v>
      </c>
      <c r="J13" s="25">
        <v>0</v>
      </c>
      <c r="K13" s="37"/>
      <c r="L13" s="39">
        <v>553869.99</v>
      </c>
    </row>
    <row r="14" spans="1:12" ht="21.75" customHeight="1">
      <c r="A14" s="36">
        <v>3</v>
      </c>
      <c r="B14" s="31" t="s">
        <v>326</v>
      </c>
      <c r="C14" s="25">
        <v>0</v>
      </c>
      <c r="D14" s="25"/>
      <c r="E14" s="25"/>
      <c r="F14" s="25"/>
      <c r="G14" s="39"/>
      <c r="H14" s="25"/>
      <c r="I14" s="25"/>
      <c r="J14" s="25"/>
      <c r="K14" s="37"/>
      <c r="L14" s="39">
        <v>0</v>
      </c>
    </row>
    <row r="15" spans="1:12" ht="25.5" customHeight="1">
      <c r="A15" s="36">
        <v>4</v>
      </c>
      <c r="B15" s="36" t="s">
        <v>327</v>
      </c>
      <c r="C15" s="25">
        <v>0</v>
      </c>
      <c r="D15" s="25"/>
      <c r="E15" s="25"/>
      <c r="F15" s="25"/>
      <c r="G15" s="39"/>
      <c r="H15" s="25"/>
      <c r="I15" s="25"/>
      <c r="J15" s="25"/>
      <c r="K15" s="37"/>
      <c r="L15" s="39">
        <v>0</v>
      </c>
    </row>
    <row r="16" spans="1:12" ht="37.5" customHeight="1">
      <c r="A16" s="36" t="s">
        <v>227</v>
      </c>
      <c r="B16" s="43" t="s">
        <v>328</v>
      </c>
      <c r="C16" s="37">
        <v>534448.23</v>
      </c>
      <c r="D16" s="37">
        <f>SUM(D5:D13)</f>
        <v>19421.76</v>
      </c>
      <c r="E16" s="37">
        <f>SUM(E5:E13)</f>
        <v>0</v>
      </c>
      <c r="F16" s="37">
        <f>SUM(F5:F13)</f>
        <v>0</v>
      </c>
      <c r="G16" s="39">
        <v>19421.76</v>
      </c>
      <c r="H16" s="37">
        <f>SUM(H5:H13)</f>
        <v>0</v>
      </c>
      <c r="I16" s="37">
        <f>SUM(I5:I13)</f>
        <v>0</v>
      </c>
      <c r="J16" s="37">
        <f>SUM(J5:J13)</f>
        <v>0</v>
      </c>
      <c r="K16" s="37">
        <f>SUM(K5:K10)</f>
        <v>0</v>
      </c>
      <c r="L16" s="39">
        <v>553869.99</v>
      </c>
    </row>
  </sheetData>
  <sheetProtection/>
  <mergeCells count="6">
    <mergeCell ref="A3:A4"/>
    <mergeCell ref="B3:B4"/>
    <mergeCell ref="C3:C4"/>
    <mergeCell ref="D3:G3"/>
    <mergeCell ref="H3:K3"/>
    <mergeCell ref="L3:L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9.140625" style="31" customWidth="1"/>
    <col min="2" max="2" width="28.8515625" style="31" customWidth="1"/>
    <col min="3" max="3" width="23.00390625" style="31" customWidth="1"/>
    <col min="4" max="4" width="22.421875" style="31" customWidth="1"/>
    <col min="5" max="5" width="24.140625" style="31" customWidth="1"/>
    <col min="6" max="6" width="19.421875" style="31" customWidth="1"/>
    <col min="7" max="16384" width="9.140625" style="31" customWidth="1"/>
  </cols>
  <sheetData>
    <row r="1" spans="1:4" ht="15.75">
      <c r="A1" s="41" t="s">
        <v>351</v>
      </c>
      <c r="D1" s="87" t="s">
        <v>338</v>
      </c>
    </row>
    <row r="2" spans="1:6" ht="12.75">
      <c r="A2" s="33"/>
      <c r="B2" s="33"/>
      <c r="C2" s="33"/>
      <c r="D2" s="33"/>
      <c r="E2" s="33"/>
      <c r="F2" s="33"/>
    </row>
    <row r="3" spans="1:6" ht="92.25" customHeight="1">
      <c r="A3" s="162" t="s">
        <v>155</v>
      </c>
      <c r="B3" s="164" t="s">
        <v>173</v>
      </c>
      <c r="C3" s="164" t="s">
        <v>174</v>
      </c>
      <c r="D3" s="164" t="s">
        <v>177</v>
      </c>
      <c r="E3" s="164" t="s">
        <v>178</v>
      </c>
      <c r="F3" s="166" t="s">
        <v>175</v>
      </c>
    </row>
    <row r="4" spans="1:6" ht="12.75">
      <c r="A4" s="163"/>
      <c r="B4" s="165"/>
      <c r="C4" s="165"/>
      <c r="D4" s="165"/>
      <c r="E4" s="165"/>
      <c r="F4" s="167"/>
    </row>
    <row r="5" spans="1:6" ht="24.75" customHeight="1">
      <c r="A5" s="36">
        <v>1</v>
      </c>
      <c r="B5" s="37" t="s">
        <v>339</v>
      </c>
      <c r="C5" s="25"/>
      <c r="D5" s="25"/>
      <c r="E5" s="25"/>
      <c r="F5" s="37">
        <f>C5+D5-E5</f>
        <v>0</v>
      </c>
    </row>
    <row r="6" spans="1:6" ht="20.25" customHeight="1">
      <c r="A6" s="50">
        <v>2</v>
      </c>
      <c r="B6" s="52" t="s">
        <v>340</v>
      </c>
      <c r="C6" s="25"/>
      <c r="D6" s="25"/>
      <c r="E6" s="25"/>
      <c r="F6" s="37">
        <f aca="true" t="shared" si="0" ref="F6:F11">C6+D6-E6</f>
        <v>0</v>
      </c>
    </row>
    <row r="7" spans="1:6" ht="25.5">
      <c r="A7" s="50">
        <v>3</v>
      </c>
      <c r="B7" s="52" t="s">
        <v>341</v>
      </c>
      <c r="C7" s="25"/>
      <c r="D7" s="25"/>
      <c r="E7" s="25"/>
      <c r="F7" s="37">
        <f t="shared" si="0"/>
        <v>0</v>
      </c>
    </row>
    <row r="8" spans="1:6" ht="20.25" customHeight="1">
      <c r="A8" s="50">
        <v>4</v>
      </c>
      <c r="B8" s="52" t="s">
        <v>342</v>
      </c>
      <c r="C8" s="25"/>
      <c r="D8" s="25"/>
      <c r="E8" s="25"/>
      <c r="F8" s="37">
        <f t="shared" si="0"/>
        <v>0</v>
      </c>
    </row>
    <row r="9" spans="1:6" ht="20.25" customHeight="1">
      <c r="A9" s="50" t="s">
        <v>343</v>
      </c>
      <c r="B9" s="52" t="s">
        <v>344</v>
      </c>
      <c r="C9" s="25"/>
      <c r="D9" s="25"/>
      <c r="E9" s="25"/>
      <c r="F9" s="37">
        <f t="shared" si="0"/>
        <v>0</v>
      </c>
    </row>
    <row r="10" spans="1:6" ht="20.25" customHeight="1">
      <c r="A10" s="50" t="s">
        <v>345</v>
      </c>
      <c r="B10" s="52" t="s">
        <v>346</v>
      </c>
      <c r="C10" s="25"/>
      <c r="D10" s="25"/>
      <c r="E10" s="25"/>
      <c r="F10" s="37">
        <f t="shared" si="0"/>
        <v>0</v>
      </c>
    </row>
    <row r="11" spans="1:6" ht="27" customHeight="1">
      <c r="A11" s="50" t="s">
        <v>347</v>
      </c>
      <c r="B11" s="52" t="s">
        <v>348</v>
      </c>
      <c r="C11" s="25"/>
      <c r="D11" s="25"/>
      <c r="E11" s="25"/>
      <c r="F11" s="37">
        <f t="shared" si="0"/>
        <v>0</v>
      </c>
    </row>
    <row r="12" spans="1:6" ht="27" customHeight="1">
      <c r="A12" s="50">
        <v>5</v>
      </c>
      <c r="B12" s="52" t="s">
        <v>349</v>
      </c>
      <c r="C12" s="25"/>
      <c r="D12" s="25"/>
      <c r="E12" s="25"/>
      <c r="F12" s="37"/>
    </row>
    <row r="13" spans="1:7" ht="19.5" customHeight="1">
      <c r="A13" s="58">
        <v>6</v>
      </c>
      <c r="B13" s="52" t="s">
        <v>350</v>
      </c>
      <c r="C13" s="37">
        <f>SUM(C5:C11)</f>
        <v>0</v>
      </c>
      <c r="D13" s="37">
        <f>SUM(D5:D11)</f>
        <v>0</v>
      </c>
      <c r="E13" s="37">
        <f>SUM(E5:E11)</f>
        <v>0</v>
      </c>
      <c r="F13" s="37">
        <f>SUM(F5:F11)</f>
        <v>0</v>
      </c>
      <c r="G13" s="42"/>
    </row>
  </sheetData>
  <sheetProtection/>
  <mergeCells count="6"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6.8515625" style="31" customWidth="1"/>
    <col min="2" max="2" width="19.57421875" style="31" customWidth="1"/>
    <col min="3" max="3" width="21.57421875" style="31" customWidth="1"/>
    <col min="4" max="4" width="25.8515625" style="31" customWidth="1"/>
    <col min="5" max="5" width="25.7109375" style="31" customWidth="1"/>
    <col min="6" max="6" width="22.8515625" style="31" customWidth="1"/>
    <col min="7" max="16384" width="9.140625" style="31" customWidth="1"/>
  </cols>
  <sheetData>
    <row r="1" spans="1:4" ht="15.75">
      <c r="A1" s="41" t="s">
        <v>179</v>
      </c>
      <c r="D1" s="87" t="s">
        <v>330</v>
      </c>
    </row>
    <row r="2" spans="4:6" ht="12.75">
      <c r="D2" s="33"/>
      <c r="E2" s="33"/>
      <c r="F2" s="33"/>
    </row>
    <row r="3" spans="1:6" ht="117.75" customHeight="1">
      <c r="A3" s="168" t="s">
        <v>155</v>
      </c>
      <c r="B3" s="166" t="s">
        <v>180</v>
      </c>
      <c r="C3" s="166" t="s">
        <v>181</v>
      </c>
      <c r="D3" s="166" t="s">
        <v>182</v>
      </c>
      <c r="E3" s="166" t="s">
        <v>183</v>
      </c>
      <c r="F3" s="166" t="s">
        <v>184</v>
      </c>
    </row>
    <row r="4" spans="1:6" ht="12.75">
      <c r="A4" s="169"/>
      <c r="B4" s="167"/>
      <c r="C4" s="167"/>
      <c r="D4" s="167"/>
      <c r="E4" s="167"/>
      <c r="F4" s="167"/>
    </row>
    <row r="5" spans="1:6" ht="20.25" customHeight="1">
      <c r="A5" s="36">
        <v>1</v>
      </c>
      <c r="B5" s="39" t="s">
        <v>308</v>
      </c>
      <c r="C5" s="76">
        <v>0</v>
      </c>
      <c r="D5" s="76"/>
      <c r="E5" s="76"/>
      <c r="F5" s="77">
        <f>C5+D5-E5</f>
        <v>0</v>
      </c>
    </row>
    <row r="6" spans="1:6" ht="20.25" customHeight="1">
      <c r="A6" s="43">
        <v>2</v>
      </c>
      <c r="B6" s="39" t="s">
        <v>309</v>
      </c>
      <c r="C6" s="76">
        <v>0</v>
      </c>
      <c r="D6" s="76"/>
      <c r="E6" s="76"/>
      <c r="F6" s="77">
        <f>C6+D6-E6</f>
        <v>0</v>
      </c>
    </row>
    <row r="7" spans="1:6" ht="19.5" customHeight="1">
      <c r="A7" s="58">
        <v>3</v>
      </c>
      <c r="B7" s="49" t="s">
        <v>176</v>
      </c>
      <c r="C7" s="75">
        <f>SUM(C6:C6)</f>
        <v>0</v>
      </c>
      <c r="D7" s="75">
        <f>SUM(D5:D6)</f>
        <v>0</v>
      </c>
      <c r="E7" s="75">
        <f>SUM(E5:E6)</f>
        <v>0</v>
      </c>
      <c r="F7" s="75">
        <f>SUM(F6:F6)</f>
        <v>0</v>
      </c>
    </row>
  </sheetData>
  <sheetProtection/>
  <mergeCells count="6"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Wieczorek</dc:creator>
  <cp:keywords/>
  <dc:description/>
  <cp:lastModifiedBy>KrzysztofWdowiak</cp:lastModifiedBy>
  <cp:lastPrinted>2020-04-08T08:39:07Z</cp:lastPrinted>
  <dcterms:created xsi:type="dcterms:W3CDTF">2011-12-13T06:29:05Z</dcterms:created>
  <dcterms:modified xsi:type="dcterms:W3CDTF">2020-04-08T08:39:27Z</dcterms:modified>
  <cp:category/>
  <cp:version/>
  <cp:contentType/>
  <cp:contentStatus/>
</cp:coreProperties>
</file>